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230" activeTab="0"/>
  </bookViews>
  <sheets>
    <sheet name="貸借対照表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<sst xmlns="http://schemas.openxmlformats.org/spreadsheetml/2006/main" count="53" uniqueCount="50">
  <si>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当年度末</t>
  </si>
  <si>
    <t>前年度末</t>
  </si>
  <si>
    <t>増　減</t>
  </si>
  <si>
    <t>資     産     の     部</t>
  </si>
  <si>
    <t>負     債     の     部</t>
  </si>
  <si>
    <t>流動資産</t>
  </si>
  <si>
    <t>流動負債</t>
  </si>
  <si>
    <t xml:space="preserve">  現金</t>
  </si>
  <si>
    <t xml:space="preserve">  未払金</t>
  </si>
  <si>
    <t xml:space="preserve">  預貯金</t>
  </si>
  <si>
    <t xml:space="preserve">  預り金</t>
  </si>
  <si>
    <t>　　普通預金</t>
  </si>
  <si>
    <t xml:space="preserve">  未収金</t>
  </si>
  <si>
    <t>固定負債</t>
  </si>
  <si>
    <t xml:space="preserve">  退職給与引当金</t>
  </si>
  <si>
    <t>固定資産</t>
  </si>
  <si>
    <t>基本財産</t>
  </si>
  <si>
    <t xml:space="preserve">  基本財産特定預金</t>
  </si>
  <si>
    <t>負債の部合計</t>
  </si>
  <si>
    <t>その他の固定資産</t>
  </si>
  <si>
    <t xml:space="preserve">  車輌運搬具</t>
  </si>
  <si>
    <t>基本金</t>
  </si>
  <si>
    <t xml:space="preserve">  器具及び備品</t>
  </si>
  <si>
    <t xml:space="preserve">  基本金</t>
  </si>
  <si>
    <t>基金</t>
  </si>
  <si>
    <t xml:space="preserve">  退職共済預け金</t>
  </si>
  <si>
    <t>その他の積立金</t>
  </si>
  <si>
    <t>　共済年金預け金</t>
  </si>
  <si>
    <t>　長期貸付金</t>
  </si>
  <si>
    <t>　福祉活動振興基金（積立預金）</t>
  </si>
  <si>
    <t xml:space="preserve">  福祉活動振興基金（有価証券）</t>
  </si>
  <si>
    <t>純資産の部合計</t>
  </si>
  <si>
    <t>資産の部合計</t>
  </si>
  <si>
    <t>負債及び純資産の部合計</t>
  </si>
  <si>
    <t>純   資   産   の   部</t>
  </si>
  <si>
    <t>脚注</t>
  </si>
  <si>
    <t>　財政調整基金
（積立預金）</t>
  </si>
  <si>
    <t xml:space="preserve">  財政調整基金
（有価証券）</t>
  </si>
  <si>
    <t>　　全社協退職給与
    引当金</t>
  </si>
  <si>
    <t>　　県福利協会退職
    給与引当金</t>
  </si>
  <si>
    <t>　福祉活動振興基金
  積立金</t>
  </si>
  <si>
    <t>　財政調整基金
  積立金</t>
  </si>
  <si>
    <t>　特別援護事業
  積立金</t>
  </si>
  <si>
    <t>次期繰越活動収支
差額</t>
  </si>
  <si>
    <t>（うち当期活動収支
差額）</t>
  </si>
  <si>
    <t xml:space="preserve">  立替金</t>
  </si>
  <si>
    <t xml:space="preserve">  前払金</t>
  </si>
  <si>
    <t>減価償却費の累計額　　14,798,974円</t>
  </si>
  <si>
    <t xml:space="preserve">  特別援護事業
積立金（積立預金）</t>
  </si>
  <si>
    <t xml:space="preserve">  特別援護事業
積立金（有価証券）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</si>
</sst>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明朝"/>
      <family val="3"/>
    </font>
    <font>
      <sz val="10"/>
      <name val="ＭＳ明朝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0"/>
      <name val="ＭＳゴシック"/>
      <family val="3"/>
    </font>
    <font>
      <b/>
      <sz val="8"/>
      <name val="ＭＳゴシック"/>
      <family val="3"/>
    </font>
    <font>
      <b/>
      <sz val="10"/>
      <name val="ＭＳ明朝"/>
      <family val="3"/>
    </font>
    <font>
      <sz val="9"/>
      <name val="ＭＳ明朝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hair"/>
      <right/>
      <top/>
      <bottom/>
    </border>
    <border>
      <left style="hair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176" fontId="7" fillId="0" borderId="12" xfId="0" applyNumberFormat="1" applyFont="1" applyBorder="1" applyAlignment="1">
      <alignment horizontal="center" vertical="top"/>
    </xf>
    <xf numFmtId="176" fontId="7" fillId="0" borderId="13" xfId="0" applyNumberFormat="1" applyFont="1" applyBorder="1" applyAlignment="1">
      <alignment horizontal="center" vertical="top"/>
    </xf>
    <xf numFmtId="176" fontId="7" fillId="0" borderId="14" xfId="0" applyNumberFormat="1" applyFont="1" applyBorder="1" applyAlignment="1">
      <alignment horizontal="center" vertical="top" wrapText="1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top" wrapText="1"/>
    </xf>
    <xf numFmtId="176" fontId="2" fillId="0" borderId="10" xfId="0" applyNumberFormat="1" applyFont="1" applyBorder="1" applyAlignment="1">
      <alignment vertical="top" wrapText="1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top"/>
    </xf>
    <xf numFmtId="176" fontId="3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6" fontId="6" fillId="0" borderId="14" xfId="0" applyNumberFormat="1" applyFont="1" applyBorder="1" applyAlignment="1">
      <alignment horizontal="center" vertical="top" wrapText="1"/>
    </xf>
    <xf numFmtId="176" fontId="6" fillId="0" borderId="17" xfId="0" applyNumberFormat="1" applyFont="1" applyBorder="1" applyAlignment="1">
      <alignment horizontal="center" vertical="top" wrapText="1"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Layout" workbookViewId="0" topLeftCell="A16">
      <selection activeCell="B21" sqref="B21"/>
    </sheetView>
  </sheetViews>
  <sheetFormatPr defaultColWidth="9.00390625" defaultRowHeight="22.5" customHeight="1"/>
  <cols>
    <col min="1" max="1" width="14.25390625" style="2" customWidth="1"/>
    <col min="2" max="3" width="10.625" style="17" customWidth="1"/>
    <col min="4" max="4" width="11.50390625" style="17" customWidth="1"/>
    <col min="5" max="5" width="15.125" style="13" customWidth="1"/>
    <col min="6" max="8" width="10.625" style="17" customWidth="1"/>
  </cols>
  <sheetData>
    <row r="1" spans="1:8" s="1" customFormat="1" ht="13.5" customHeight="1">
      <c r="A1" s="19" t="s">
        <v>3</v>
      </c>
      <c r="B1" s="20"/>
      <c r="C1" s="20"/>
      <c r="D1" s="21"/>
      <c r="E1" s="22" t="s">
        <v>4</v>
      </c>
      <c r="F1" s="22"/>
      <c r="G1" s="22"/>
      <c r="H1" s="23"/>
    </row>
    <row r="2" spans="1:8" ht="13.5" customHeight="1">
      <c r="A2" s="3"/>
      <c r="B2" s="8" t="s">
        <v>0</v>
      </c>
      <c r="C2" s="8" t="s">
        <v>1</v>
      </c>
      <c r="D2" s="9" t="s">
        <v>2</v>
      </c>
      <c r="E2" s="10"/>
      <c r="F2" s="8" t="s">
        <v>0</v>
      </c>
      <c r="G2" s="8" t="s">
        <v>1</v>
      </c>
      <c r="H2" s="9" t="s">
        <v>2</v>
      </c>
    </row>
    <row r="3" spans="1:8" ht="22.5" customHeight="1">
      <c r="A3" s="4" t="s">
        <v>5</v>
      </c>
      <c r="B3" s="11">
        <f>B4+B5+B7+B8+B9</f>
        <v>47555986</v>
      </c>
      <c r="C3" s="11">
        <f>C4+C5+C7+C8+C9</f>
        <v>49527640</v>
      </c>
      <c r="D3" s="12">
        <f>B3-C3</f>
        <v>-1971654</v>
      </c>
      <c r="E3" s="13" t="s">
        <v>6</v>
      </c>
      <c r="F3" s="11">
        <f>SUM(F4:F5)</f>
        <v>13981798</v>
      </c>
      <c r="G3" s="11">
        <f>SUM(G4:G5)</f>
        <v>15729950</v>
      </c>
      <c r="H3" s="12">
        <f>F3-G3</f>
        <v>-1748152</v>
      </c>
    </row>
    <row r="4" spans="1:8" ht="22.5" customHeight="1">
      <c r="A4" s="4" t="s">
        <v>7</v>
      </c>
      <c r="B4" s="11">
        <v>50000</v>
      </c>
      <c r="C4" s="11">
        <v>50000</v>
      </c>
      <c r="D4" s="12">
        <f aca="true" t="shared" si="0" ref="D4:D26">B4-C4</f>
        <v>0</v>
      </c>
      <c r="E4" s="13" t="s">
        <v>8</v>
      </c>
      <c r="F4" s="11">
        <v>11942834</v>
      </c>
      <c r="G4" s="11">
        <v>13903297</v>
      </c>
      <c r="H4" s="12">
        <f aca="true" t="shared" si="1" ref="H4:H10">F4-G4</f>
        <v>-1960463</v>
      </c>
    </row>
    <row r="5" spans="1:8" ht="22.5" customHeight="1">
      <c r="A5" s="4" t="s">
        <v>9</v>
      </c>
      <c r="B5" s="11">
        <v>39371194</v>
      </c>
      <c r="C5" s="11">
        <v>42140907</v>
      </c>
      <c r="D5" s="12">
        <f t="shared" si="0"/>
        <v>-2769713</v>
      </c>
      <c r="E5" s="13" t="s">
        <v>10</v>
      </c>
      <c r="F5" s="11">
        <v>2038964</v>
      </c>
      <c r="G5" s="11">
        <v>1826653</v>
      </c>
      <c r="H5" s="12">
        <f t="shared" si="1"/>
        <v>212311</v>
      </c>
    </row>
    <row r="6" spans="1:8" ht="22.5" customHeight="1">
      <c r="A6" s="4" t="s">
        <v>11</v>
      </c>
      <c r="B6" s="11">
        <v>39371194</v>
      </c>
      <c r="C6" s="11">
        <v>42140907</v>
      </c>
      <c r="D6" s="12">
        <f t="shared" si="0"/>
        <v>-2769713</v>
      </c>
      <c r="E6" s="13" t="s">
        <v>13</v>
      </c>
      <c r="F6" s="11">
        <f>F7</f>
        <v>156281360</v>
      </c>
      <c r="G6" s="11">
        <f>G7</f>
        <v>159218520</v>
      </c>
      <c r="H6" s="12">
        <f t="shared" si="1"/>
        <v>-2937160</v>
      </c>
    </row>
    <row r="7" spans="1:8" ht="22.5" customHeight="1">
      <c r="A7" s="4" t="s">
        <v>12</v>
      </c>
      <c r="B7" s="11">
        <v>8104792</v>
      </c>
      <c r="C7" s="11">
        <v>7241733</v>
      </c>
      <c r="D7" s="12">
        <f t="shared" si="0"/>
        <v>863059</v>
      </c>
      <c r="E7" s="13" t="s">
        <v>14</v>
      </c>
      <c r="F7" s="11">
        <f>SUM(F8:F9)</f>
        <v>156281360</v>
      </c>
      <c r="G7" s="11">
        <f>SUM(G8:G9)</f>
        <v>159218520</v>
      </c>
      <c r="H7" s="12">
        <f t="shared" si="1"/>
        <v>-2937160</v>
      </c>
    </row>
    <row r="8" spans="1:8" ht="22.5" customHeight="1">
      <c r="A8" s="4" t="s">
        <v>45</v>
      </c>
      <c r="B8" s="11">
        <v>30000</v>
      </c>
      <c r="C8" s="11">
        <v>0</v>
      </c>
      <c r="D8" s="12">
        <f t="shared" si="0"/>
        <v>30000</v>
      </c>
      <c r="E8" s="13" t="s">
        <v>38</v>
      </c>
      <c r="F8" s="11">
        <v>131504460</v>
      </c>
      <c r="G8" s="11">
        <v>133313620</v>
      </c>
      <c r="H8" s="12">
        <f t="shared" si="1"/>
        <v>-1809160</v>
      </c>
    </row>
    <row r="9" spans="1:8" ht="22.5" customHeight="1">
      <c r="A9" s="4" t="s">
        <v>46</v>
      </c>
      <c r="B9" s="11">
        <v>0</v>
      </c>
      <c r="C9" s="11">
        <v>95000</v>
      </c>
      <c r="D9" s="12">
        <f>B9-C9</f>
        <v>-95000</v>
      </c>
      <c r="E9" s="13" t="s">
        <v>39</v>
      </c>
      <c r="F9" s="11">
        <v>24776900</v>
      </c>
      <c r="G9" s="11">
        <v>25904900</v>
      </c>
      <c r="H9" s="12">
        <f t="shared" si="1"/>
        <v>-1128000</v>
      </c>
    </row>
    <row r="10" spans="1:8" ht="22.5" customHeight="1">
      <c r="A10" s="4" t="s">
        <v>15</v>
      </c>
      <c r="B10" s="11">
        <f>B11+B13</f>
        <v>443400280</v>
      </c>
      <c r="C10" s="11">
        <f>C11+C13</f>
        <v>448942193</v>
      </c>
      <c r="D10" s="12">
        <f t="shared" si="0"/>
        <v>-5541913</v>
      </c>
      <c r="E10" s="14" t="s">
        <v>18</v>
      </c>
      <c r="F10" s="15">
        <f>F3+F6</f>
        <v>170263158</v>
      </c>
      <c r="G10" s="15">
        <f>G3+G6</f>
        <v>174948470</v>
      </c>
      <c r="H10" s="16">
        <f t="shared" si="1"/>
        <v>-4685312</v>
      </c>
    </row>
    <row r="11" spans="1:8" ht="22.5" customHeight="1">
      <c r="A11" s="4" t="s">
        <v>16</v>
      </c>
      <c r="B11" s="11">
        <v>1600000</v>
      </c>
      <c r="C11" s="11">
        <v>1600000</v>
      </c>
      <c r="D11" s="12">
        <f t="shared" si="0"/>
        <v>0</v>
      </c>
      <c r="E11" s="24" t="s">
        <v>34</v>
      </c>
      <c r="F11" s="25"/>
      <c r="G11" s="25"/>
      <c r="H11" s="26"/>
    </row>
    <row r="12" spans="1:8" ht="22.5" customHeight="1">
      <c r="A12" s="4" t="s">
        <v>17</v>
      </c>
      <c r="B12" s="11">
        <v>1600000</v>
      </c>
      <c r="C12" s="11">
        <v>1600000</v>
      </c>
      <c r="D12" s="12">
        <f t="shared" si="0"/>
        <v>0</v>
      </c>
      <c r="E12" s="13" t="s">
        <v>21</v>
      </c>
      <c r="F12" s="11">
        <v>1600000</v>
      </c>
      <c r="G12" s="11">
        <v>1600000</v>
      </c>
      <c r="H12" s="12">
        <f aca="true" t="shared" si="2" ref="H12:H26">F12-G12</f>
        <v>0</v>
      </c>
    </row>
    <row r="13" spans="1:8" ht="22.5" customHeight="1">
      <c r="A13" s="4" t="s">
        <v>19</v>
      </c>
      <c r="B13" s="11">
        <f>SUM(B14:B24)</f>
        <v>441800280</v>
      </c>
      <c r="C13" s="11">
        <f>SUM(C14:C24)</f>
        <v>447342193</v>
      </c>
      <c r="D13" s="12">
        <f t="shared" si="0"/>
        <v>-5541913</v>
      </c>
      <c r="E13" s="13" t="s">
        <v>23</v>
      </c>
      <c r="F13" s="11">
        <v>1600000</v>
      </c>
      <c r="G13" s="11">
        <v>1600000</v>
      </c>
      <c r="H13" s="12">
        <f t="shared" si="2"/>
        <v>0</v>
      </c>
    </row>
    <row r="14" spans="1:8" ht="22.5" customHeight="1">
      <c r="A14" s="4" t="s">
        <v>20</v>
      </c>
      <c r="B14" s="11">
        <v>133301</v>
      </c>
      <c r="C14" s="11">
        <v>492631</v>
      </c>
      <c r="D14" s="12">
        <f t="shared" si="0"/>
        <v>-359330</v>
      </c>
      <c r="E14" s="13" t="s">
        <v>24</v>
      </c>
      <c r="F14" s="11">
        <f>F15</f>
        <v>243864848</v>
      </c>
      <c r="G14" s="11">
        <f>G15</f>
        <v>242082050</v>
      </c>
      <c r="H14" s="12">
        <f t="shared" si="2"/>
        <v>1782798</v>
      </c>
    </row>
    <row r="15" spans="1:8" ht="22.5" customHeight="1">
      <c r="A15" s="4" t="s">
        <v>22</v>
      </c>
      <c r="B15" s="11">
        <v>259397</v>
      </c>
      <c r="C15" s="11">
        <v>502098</v>
      </c>
      <c r="D15" s="12">
        <f t="shared" si="0"/>
        <v>-242701</v>
      </c>
      <c r="E15" s="13" t="s">
        <v>40</v>
      </c>
      <c r="F15" s="11">
        <v>243864848</v>
      </c>
      <c r="G15" s="11">
        <v>242082050</v>
      </c>
      <c r="H15" s="12">
        <f t="shared" si="2"/>
        <v>1782798</v>
      </c>
    </row>
    <row r="16" spans="1:8" ht="22.5" customHeight="1">
      <c r="A16" s="4" t="s">
        <v>25</v>
      </c>
      <c r="B16" s="11">
        <v>108107790</v>
      </c>
      <c r="C16" s="11">
        <v>113698470</v>
      </c>
      <c r="D16" s="12">
        <f t="shared" si="0"/>
        <v>-5590680</v>
      </c>
      <c r="E16" s="13" t="s">
        <v>26</v>
      </c>
      <c r="F16" s="11">
        <f>SUM(F17:F18)</f>
        <v>64618044</v>
      </c>
      <c r="G16" s="11">
        <f>SUM(G17:G18)</f>
        <v>64618044</v>
      </c>
      <c r="H16" s="12">
        <f t="shared" si="2"/>
        <v>0</v>
      </c>
    </row>
    <row r="17" spans="1:8" ht="22.5" customHeight="1">
      <c r="A17" s="4" t="s">
        <v>27</v>
      </c>
      <c r="B17" s="11">
        <v>24776900</v>
      </c>
      <c r="C17" s="11">
        <v>25904900</v>
      </c>
      <c r="D17" s="12">
        <f t="shared" si="0"/>
        <v>-1128000</v>
      </c>
      <c r="E17" s="13" t="s">
        <v>41</v>
      </c>
      <c r="F17" s="11">
        <v>43587500</v>
      </c>
      <c r="G17" s="11">
        <v>43587500</v>
      </c>
      <c r="H17" s="12">
        <f>F17-G17</f>
        <v>0</v>
      </c>
    </row>
    <row r="18" spans="1:8" ht="22.5" customHeight="1">
      <c r="A18" s="4" t="s">
        <v>28</v>
      </c>
      <c r="B18" s="11">
        <v>40000</v>
      </c>
      <c r="C18" s="11">
        <v>44000</v>
      </c>
      <c r="D18" s="12">
        <f t="shared" si="0"/>
        <v>-4000</v>
      </c>
      <c r="E18" s="13" t="s">
        <v>42</v>
      </c>
      <c r="F18" s="11">
        <v>21030544</v>
      </c>
      <c r="G18" s="11">
        <v>21030544</v>
      </c>
      <c r="H18" s="12">
        <f t="shared" si="2"/>
        <v>0</v>
      </c>
    </row>
    <row r="19" spans="1:8" ht="22.5" customHeight="1">
      <c r="A19" s="4" t="s">
        <v>29</v>
      </c>
      <c r="B19" s="11">
        <v>164685728</v>
      </c>
      <c r="C19" s="11">
        <v>123102930</v>
      </c>
      <c r="D19" s="12">
        <f t="shared" si="0"/>
        <v>41582798</v>
      </c>
      <c r="E19" s="13" t="s">
        <v>43</v>
      </c>
      <c r="F19" s="11">
        <v>10610216</v>
      </c>
      <c r="G19" s="11">
        <v>15221269</v>
      </c>
      <c r="H19" s="12">
        <f t="shared" si="2"/>
        <v>-4611053</v>
      </c>
    </row>
    <row r="20" spans="1:8" ht="22.5" customHeight="1">
      <c r="A20" s="4" t="s">
        <v>30</v>
      </c>
      <c r="B20" s="11">
        <v>79179120</v>
      </c>
      <c r="C20" s="11">
        <v>118979120</v>
      </c>
      <c r="D20" s="12">
        <f t="shared" si="0"/>
        <v>-39800000</v>
      </c>
      <c r="E20" s="13" t="s">
        <v>44</v>
      </c>
      <c r="F20" s="11">
        <v>-4611053</v>
      </c>
      <c r="G20" s="11">
        <v>2758578</v>
      </c>
      <c r="H20" s="12">
        <f t="shared" si="2"/>
        <v>-7369631</v>
      </c>
    </row>
    <row r="21" spans="1:8" ht="22.5" customHeight="1">
      <c r="A21" s="4" t="s">
        <v>36</v>
      </c>
      <c r="B21" s="11">
        <v>43587500</v>
      </c>
      <c r="C21" s="11">
        <v>3587500</v>
      </c>
      <c r="D21" s="12">
        <f t="shared" si="0"/>
        <v>40000000</v>
      </c>
      <c r="F21" s="11"/>
      <c r="G21" s="11"/>
      <c r="H21" s="12"/>
    </row>
    <row r="22" spans="1:8" ht="22.5" customHeight="1">
      <c r="A22" s="4" t="s">
        <v>37</v>
      </c>
      <c r="B22" s="11">
        <v>0</v>
      </c>
      <c r="C22" s="11">
        <v>40000000</v>
      </c>
      <c r="D22" s="12">
        <f t="shared" si="0"/>
        <v>-40000000</v>
      </c>
      <c r="F22" s="11"/>
      <c r="G22" s="11"/>
      <c r="H22" s="12"/>
    </row>
    <row r="23" spans="1:8" ht="22.5" customHeight="1">
      <c r="A23" s="4" t="s">
        <v>48</v>
      </c>
      <c r="B23" s="11">
        <v>21030544</v>
      </c>
      <c r="C23" s="11">
        <v>11030544</v>
      </c>
      <c r="D23" s="12">
        <f t="shared" si="0"/>
        <v>10000000</v>
      </c>
      <c r="F23" s="11"/>
      <c r="G23" s="11"/>
      <c r="H23" s="12"/>
    </row>
    <row r="24" spans="1:8" ht="22.5" customHeight="1">
      <c r="A24" s="4" t="s">
        <v>49</v>
      </c>
      <c r="B24" s="11">
        <v>0</v>
      </c>
      <c r="C24" s="11">
        <v>10000000</v>
      </c>
      <c r="D24" s="12">
        <f>B24-C24</f>
        <v>-10000000</v>
      </c>
      <c r="F24" s="11"/>
      <c r="G24" s="11"/>
      <c r="H24" s="12"/>
    </row>
    <row r="25" spans="1:8" ht="22.5" customHeight="1">
      <c r="A25" s="4"/>
      <c r="B25" s="11"/>
      <c r="C25" s="11"/>
      <c r="D25" s="12"/>
      <c r="E25" s="14" t="s">
        <v>31</v>
      </c>
      <c r="F25" s="15">
        <f>F12+F14+F16+F19</f>
        <v>320693108</v>
      </c>
      <c r="G25" s="15">
        <f>G12+G14+G16+G19</f>
        <v>323521363</v>
      </c>
      <c r="H25" s="16">
        <f t="shared" si="2"/>
        <v>-2828255</v>
      </c>
    </row>
    <row r="26" spans="1:8" ht="22.5" customHeight="1">
      <c r="A26" s="5" t="s">
        <v>32</v>
      </c>
      <c r="B26" s="15">
        <f>B3+B10</f>
        <v>490956266</v>
      </c>
      <c r="C26" s="15">
        <f>C3+C10</f>
        <v>498469833</v>
      </c>
      <c r="D26" s="16">
        <f t="shared" si="0"/>
        <v>-7513567</v>
      </c>
      <c r="E26" s="14" t="s">
        <v>33</v>
      </c>
      <c r="F26" s="15">
        <f>F10+F25</f>
        <v>490956266</v>
      </c>
      <c r="G26" s="15">
        <f>G10+G25</f>
        <v>498469833</v>
      </c>
      <c r="H26" s="16">
        <f t="shared" si="2"/>
        <v>-7513567</v>
      </c>
    </row>
    <row r="28" ht="17.25" customHeight="1">
      <c r="A28" s="6" t="s">
        <v>35</v>
      </c>
    </row>
    <row r="29" spans="1:4" ht="17.25" customHeight="1">
      <c r="A29" s="7" t="s">
        <v>47</v>
      </c>
      <c r="C29" s="18"/>
      <c r="D29" s="18"/>
    </row>
  </sheetData>
  <sheetProtection password="EDA9" sheet="1" objects="1" scenarios="1" formatCells="0" formatColumns="0" formatRows="0" insertColumns="0" insertRows="0" insertHyperlinks="0" deleteColumns="0" deleteRows="0" sort="0" autoFilter="0" pivotTables="0"/>
  <mergeCells count="3">
    <mergeCell ref="A1:D1"/>
    <mergeCell ref="E1:H1"/>
    <mergeCell ref="E11:H11"/>
  </mergeCells>
  <printOptions/>
  <pageMargins left="0.8" right="0.12000000000000001" top="0.8999999999999999" bottom="0.2" header="0.4" footer="0.2"/>
  <pageSetup horizontalDpi="600" verticalDpi="600" orientation="portrait" paperSize="9" r:id="rId1"/>
  <headerFooter alignWithMargins="0">
    <oddHeader>&amp;C&amp;"ＭＳゴシック,標準"&amp;18貸借対照表
&amp;11平成27年3月31日現在&amp;R&amp;"ＭＳゴシック,標準"&amp;18
&amp;11第5号様式　(単位：円)</oddHeader>
    <oddFooter>&amp;C&amp;"ＭＳゴシック"&amp;09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鎌倉市社会福祉協議会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鎌倉市社会福祉協議会</dc:creator>
  <cp:keywords/>
  <dc:description/>
  <cp:lastModifiedBy>kdpws24</cp:lastModifiedBy>
  <cp:lastPrinted>2015-05-12T02:30:51Z</cp:lastPrinted>
  <dcterms:created xsi:type="dcterms:W3CDTF">2011-04-22T02:28:21Z</dcterms:created>
  <dcterms:modified xsi:type="dcterms:W3CDTF">2016-03-28T09:34:02Z</dcterms:modified>
  <cp:category/>
  <cp:version/>
  <cp:contentType/>
  <cp:contentStatus/>
</cp:coreProperties>
</file>