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310" tabRatio="866" activeTab="2"/>
  </bookViews>
  <sheets>
    <sheet name="【様式1－1】資金収支" sheetId="1" r:id="rId1"/>
    <sheet name="【様式2－1】事業活動" sheetId="2" r:id="rId2"/>
    <sheet name="【様式3－1】貸借" sheetId="3" r:id="rId3"/>
  </sheets>
  <definedNames>
    <definedName name="_xlnm.Print_Area" localSheetId="0">'【様式1－1】資金収支'!$A$1:$G$71</definedName>
    <definedName name="_xlnm.Print_Area" localSheetId="1">'【様式2－1】事業活動'!$A$1:$F$74</definedName>
  </definedNames>
  <calcPr fullCalcOnLoad="1"/>
</workbook>
</file>

<file path=xl/comments3.xml><?xml version="1.0" encoding="utf-8"?>
<comments xmlns="http://schemas.openxmlformats.org/spreadsheetml/2006/main">
  <authors>
    <author>jimu</author>
  </authors>
  <commentList>
    <comment ref="C31" authorId="0">
      <text>
        <r>
          <rPr>
            <b/>
            <sz val="9"/>
            <rFont val="ＭＳ Ｐゴシック"/>
            <family val="3"/>
          </rPr>
          <t>jimu:</t>
        </r>
        <r>
          <rPr>
            <sz val="9"/>
            <rFont val="ＭＳ Ｐゴシック"/>
            <family val="3"/>
          </rPr>
          <t xml:space="preserve">
</t>
        </r>
      </text>
    </comment>
  </commentList>
</comments>
</file>

<file path=xl/sharedStrings.xml><?xml version="1.0" encoding="utf-8"?>
<sst xmlns="http://schemas.openxmlformats.org/spreadsheetml/2006/main" count="280" uniqueCount="264">
  <si>
    <t>流動負債</t>
  </si>
  <si>
    <t>固定負債</t>
  </si>
  <si>
    <t>負債の部合計</t>
  </si>
  <si>
    <t>純資産の部合計</t>
  </si>
  <si>
    <t>負債及び純資産の部合計</t>
  </si>
  <si>
    <t>資　　産　　の　　部</t>
  </si>
  <si>
    <t>負　　債　　の　　部</t>
  </si>
  <si>
    <t>当年</t>
  </si>
  <si>
    <t>前年</t>
  </si>
  <si>
    <t>増減</t>
  </si>
  <si>
    <t>度末</t>
  </si>
  <si>
    <t>流動資産</t>
  </si>
  <si>
    <t>備考</t>
  </si>
  <si>
    <t>収入</t>
  </si>
  <si>
    <t>支出</t>
  </si>
  <si>
    <t>収入</t>
  </si>
  <si>
    <t>　予備費支出(10)</t>
  </si>
  <si>
    <t>収益</t>
  </si>
  <si>
    <t>費用</t>
  </si>
  <si>
    <t>繰越活動増減差額の部</t>
  </si>
  <si>
    <t>特別増減の部</t>
  </si>
  <si>
    <t>事業活動計算書</t>
  </si>
  <si>
    <t>貸　　　借　　　対　　　照　　　表</t>
  </si>
  <si>
    <t>特別収益計(８)</t>
  </si>
  <si>
    <t>特別費用計(９)</t>
  </si>
  <si>
    <t>第1号の1様式</t>
  </si>
  <si>
    <t>第2号の1様式</t>
  </si>
  <si>
    <t>就労支援事業収入</t>
  </si>
  <si>
    <t>就労支援事業収益</t>
  </si>
  <si>
    <t>固定資産売却益</t>
  </si>
  <si>
    <t>現金預金</t>
  </si>
  <si>
    <t>有価証券</t>
  </si>
  <si>
    <t>事業未収金</t>
  </si>
  <si>
    <t>未収金</t>
  </si>
  <si>
    <t>経常経費寄附金収入</t>
  </si>
  <si>
    <t>長期貸付金</t>
  </si>
  <si>
    <t>差入保証金</t>
  </si>
  <si>
    <t>短期運営資金借入金</t>
  </si>
  <si>
    <t>支払手形</t>
  </si>
  <si>
    <t>１年以内返済予定設備資金借入金</t>
  </si>
  <si>
    <t>１年以内返済予定長期運営資金借入金</t>
  </si>
  <si>
    <t>１年以内返済予定リース債務</t>
  </si>
  <si>
    <t>未払費用</t>
  </si>
  <si>
    <t>預り金</t>
  </si>
  <si>
    <t>職員預り金</t>
  </si>
  <si>
    <t>前受金</t>
  </si>
  <si>
    <t>前受収益</t>
  </si>
  <si>
    <t>仮受金</t>
  </si>
  <si>
    <t>賞与引当金</t>
  </si>
  <si>
    <t>その他の流動負債</t>
  </si>
  <si>
    <t>設備資金借入金</t>
  </si>
  <si>
    <t>長期運営資金借入金</t>
  </si>
  <si>
    <t>リース債務</t>
  </si>
  <si>
    <t>退職給付引当金</t>
  </si>
  <si>
    <t>長期未払金</t>
  </si>
  <si>
    <t>長期預り金</t>
  </si>
  <si>
    <t>その他の固定負債</t>
  </si>
  <si>
    <t>サービス活動増減の部</t>
  </si>
  <si>
    <t>サービス活動収益計(１)</t>
  </si>
  <si>
    <t>サービス活動費用計（２）</t>
  </si>
  <si>
    <t>サービス活動外増減の部</t>
  </si>
  <si>
    <t>経常増減差額(７)=(３)＋(６)</t>
  </si>
  <si>
    <t>第3号の1様式</t>
  </si>
  <si>
    <t>　サービス活動増減差額 (３)＝(１)－（２）</t>
  </si>
  <si>
    <t>サービス活動外収益計(４)</t>
  </si>
  <si>
    <t>サービス活動外費用計(５)</t>
  </si>
  <si>
    <t>　サービス活動外増減差額(６)＝(４)-（５）</t>
  </si>
  <si>
    <t>　特別増減差額(10)=(８)-(９)</t>
  </si>
  <si>
    <t>固定資産除却・廃棄支出</t>
  </si>
  <si>
    <t>徴収不能引当金繰入</t>
  </si>
  <si>
    <t>ファイナンス・リース債務の返済支出</t>
  </si>
  <si>
    <t>未収補助金</t>
  </si>
  <si>
    <t>事業未払金</t>
  </si>
  <si>
    <t>その他の未払金</t>
  </si>
  <si>
    <t>１年以内回収予定長期貸付金</t>
  </si>
  <si>
    <t>短期貸付金</t>
  </si>
  <si>
    <t>徴収不能引当金</t>
  </si>
  <si>
    <t>建設仮勘定</t>
  </si>
  <si>
    <t>投資有価証券評価益</t>
  </si>
  <si>
    <t>権利</t>
  </si>
  <si>
    <t>その他の固定資産</t>
  </si>
  <si>
    <t>勘定科目</t>
  </si>
  <si>
    <t>次期繰越活動増減差額</t>
  </si>
  <si>
    <t>診療・療養費等材料</t>
  </si>
  <si>
    <t>有価証券評価損</t>
  </si>
  <si>
    <t>投資有価証券評価損</t>
  </si>
  <si>
    <t>事業費</t>
  </si>
  <si>
    <t>（注）予備費支出△×××円は○○支出に充当使用した額である。</t>
  </si>
  <si>
    <t>長期前払費用</t>
  </si>
  <si>
    <t>積立資産支出</t>
  </si>
  <si>
    <t>長期運営資金借入金元金償還支出</t>
  </si>
  <si>
    <t>積立資産取崩収入</t>
  </si>
  <si>
    <t>長期運営資金借入金収入</t>
  </si>
  <si>
    <t>長期運営資金借入金元金償還寄附金収入</t>
  </si>
  <si>
    <t>　施設整備等資金収支差額(６)=(４)－(５)</t>
  </si>
  <si>
    <t>施設整備等支出計(５)</t>
  </si>
  <si>
    <t>設備資金借入金元金償還支出</t>
  </si>
  <si>
    <t>施設整備等収入計(４)</t>
  </si>
  <si>
    <t>固定資産売却収入</t>
  </si>
  <si>
    <t>設備資金借入金収入</t>
  </si>
  <si>
    <t>施設整備等寄附金収入</t>
  </si>
  <si>
    <t>施設整備等補助金収入</t>
  </si>
  <si>
    <t>施設整備等による収支</t>
  </si>
  <si>
    <t>資金収支計算書</t>
  </si>
  <si>
    <t>定期預金</t>
  </si>
  <si>
    <t>介護保険事業収入</t>
  </si>
  <si>
    <t>老人福祉事業収入</t>
  </si>
  <si>
    <t>児童福祉事業収入</t>
  </si>
  <si>
    <t>保育事業収入</t>
  </si>
  <si>
    <t>生活保護事業収入</t>
  </si>
  <si>
    <t>医療事業収入</t>
  </si>
  <si>
    <t>借入金利息補助金収入</t>
  </si>
  <si>
    <t>介護保険事業収益</t>
  </si>
  <si>
    <t>老人福祉事業収益</t>
  </si>
  <si>
    <t>児童福祉事業収益</t>
  </si>
  <si>
    <t>保育事業収益</t>
  </si>
  <si>
    <t>生活保護事業収益</t>
  </si>
  <si>
    <t>医療事業収益</t>
  </si>
  <si>
    <t>受取利息配当金収入</t>
  </si>
  <si>
    <t>流動資産評価益等による資金増加額</t>
  </si>
  <si>
    <t>人件費支出</t>
  </si>
  <si>
    <t>事業費支出</t>
  </si>
  <si>
    <t>事務費支出</t>
  </si>
  <si>
    <t>就労支援事業支出</t>
  </si>
  <si>
    <t>利用者負担軽減額</t>
  </si>
  <si>
    <t>流動資産評価損等による資金減少額</t>
  </si>
  <si>
    <t>その他の施設整備等による収入</t>
  </si>
  <si>
    <t>固定資産取得支出</t>
  </si>
  <si>
    <t>その他の施設整備等による支出</t>
  </si>
  <si>
    <t>その他の活動による収入</t>
  </si>
  <si>
    <t>その他の活動による支出</t>
  </si>
  <si>
    <t>　当期資金収支差額合計(11)=(３)+(６)+(９)－(10)</t>
  </si>
  <si>
    <t>　前期末支払資金残高(12)</t>
  </si>
  <si>
    <t>　当期末支払資金残高(11)＋(12)</t>
  </si>
  <si>
    <r>
      <t>障害福祉サービス等事業</t>
    </r>
    <r>
      <rPr>
        <sz val="11"/>
        <color indexed="8"/>
        <rFont val="ＭＳ 明朝"/>
        <family val="1"/>
      </rPr>
      <t>収入</t>
    </r>
  </si>
  <si>
    <t>事業活動による収支</t>
  </si>
  <si>
    <t>その他の収入</t>
  </si>
  <si>
    <r>
      <t>事業</t>
    </r>
    <r>
      <rPr>
        <sz val="11"/>
        <color indexed="8"/>
        <rFont val="ＭＳ 明朝"/>
        <family val="1"/>
      </rPr>
      <t>活動収入計(１)</t>
    </r>
  </si>
  <si>
    <r>
      <t>支払</t>
    </r>
    <r>
      <rPr>
        <sz val="11"/>
        <color indexed="8"/>
        <rFont val="ＭＳ 明朝"/>
        <family val="1"/>
      </rPr>
      <t>利息支出</t>
    </r>
  </si>
  <si>
    <t>その他の支出</t>
  </si>
  <si>
    <r>
      <t>事業</t>
    </r>
    <r>
      <rPr>
        <sz val="11"/>
        <color indexed="8"/>
        <rFont val="ＭＳ 明朝"/>
        <family val="1"/>
      </rPr>
      <t>活動支出計(２)</t>
    </r>
  </si>
  <si>
    <r>
      <t>　事業</t>
    </r>
    <r>
      <rPr>
        <sz val="11"/>
        <color indexed="8"/>
        <rFont val="ＭＳ 明朝"/>
        <family val="1"/>
      </rPr>
      <t>活動資金収支差額(３)=(１)－(２)</t>
    </r>
  </si>
  <si>
    <t>その他の活動による収支</t>
  </si>
  <si>
    <r>
      <t>その他の活動</t>
    </r>
    <r>
      <rPr>
        <sz val="11"/>
        <color indexed="8"/>
        <rFont val="ＭＳ 明朝"/>
        <family val="1"/>
      </rPr>
      <t>支出計(８)</t>
    </r>
  </si>
  <si>
    <r>
      <t>　その他の</t>
    </r>
    <r>
      <rPr>
        <sz val="11"/>
        <color indexed="8"/>
        <rFont val="ＭＳ 明朝"/>
        <family val="1"/>
      </rPr>
      <t>活動資金収支差額(９)=(７)－(８)</t>
    </r>
  </si>
  <si>
    <t>人件費</t>
  </si>
  <si>
    <t>事務費</t>
  </si>
  <si>
    <t>就労支援事業費用</t>
  </si>
  <si>
    <t>利用者負担軽減額</t>
  </si>
  <si>
    <t>減価償却費</t>
  </si>
  <si>
    <t>徴収不能額</t>
  </si>
  <si>
    <t>受取利息配当金収益</t>
  </si>
  <si>
    <t>有価証券評価益</t>
  </si>
  <si>
    <t>有価証券売却益</t>
  </si>
  <si>
    <t>投資有価証券売却益</t>
  </si>
  <si>
    <t>有価証券売却損</t>
  </si>
  <si>
    <t>投資有価証券売却損</t>
  </si>
  <si>
    <t>資産評価損</t>
  </si>
  <si>
    <t>固定資産受贈額</t>
  </si>
  <si>
    <t>その他の特別収益</t>
  </si>
  <si>
    <t>基本金組入額</t>
  </si>
  <si>
    <t>固定資産売却損・処分損</t>
  </si>
  <si>
    <t>国庫補助金等特別積立金積立額</t>
  </si>
  <si>
    <t>災害損失</t>
  </si>
  <si>
    <r>
      <t>障害福祉サービス等事業</t>
    </r>
    <r>
      <rPr>
        <sz val="11"/>
        <color indexed="8"/>
        <rFont val="ＭＳ 明朝"/>
        <family val="1"/>
      </rPr>
      <t>収益</t>
    </r>
  </si>
  <si>
    <r>
      <t>その他の</t>
    </r>
    <r>
      <rPr>
        <sz val="11"/>
        <color indexed="8"/>
        <rFont val="ＭＳ 明朝"/>
        <family val="1"/>
      </rPr>
      <t>収益</t>
    </r>
  </si>
  <si>
    <r>
      <t>その他の</t>
    </r>
    <r>
      <rPr>
        <sz val="11"/>
        <color indexed="8"/>
        <rFont val="ＭＳ 明朝"/>
        <family val="1"/>
      </rPr>
      <t>費用</t>
    </r>
  </si>
  <si>
    <t>借入金利息補助金収益</t>
  </si>
  <si>
    <r>
      <t>その他のサービス</t>
    </r>
    <r>
      <rPr>
        <sz val="11"/>
        <color indexed="8"/>
        <rFont val="ＭＳ 明朝"/>
        <family val="1"/>
      </rPr>
      <t>活動外収益</t>
    </r>
  </si>
  <si>
    <r>
      <t>支払</t>
    </r>
    <r>
      <rPr>
        <sz val="11"/>
        <color indexed="8"/>
        <rFont val="ＭＳ 明朝"/>
        <family val="1"/>
      </rPr>
      <t>利息</t>
    </r>
  </si>
  <si>
    <t>施設整備等補助金収益</t>
  </si>
  <si>
    <t>施設整備等寄附金収益</t>
  </si>
  <si>
    <t>長期運営資金借入金元金償還寄附金収益</t>
  </si>
  <si>
    <t>その他の特別損失</t>
  </si>
  <si>
    <t>経常経費寄附金収益</t>
  </si>
  <si>
    <r>
      <t>その他のサービス</t>
    </r>
    <r>
      <rPr>
        <sz val="11"/>
        <color indexed="8"/>
        <rFont val="ＭＳ 明朝"/>
        <family val="1"/>
      </rPr>
      <t>活動外費用</t>
    </r>
  </si>
  <si>
    <t>未収収益</t>
  </si>
  <si>
    <t>受取手形</t>
  </si>
  <si>
    <t>貯蔵品</t>
  </si>
  <si>
    <t>医薬品</t>
  </si>
  <si>
    <r>
      <t>1年以内支払</t>
    </r>
    <r>
      <rPr>
        <sz val="10"/>
        <color indexed="8"/>
        <rFont val="ＭＳ 明朝"/>
        <family val="1"/>
      </rPr>
      <t>予定長期未払金</t>
    </r>
  </si>
  <si>
    <t>給食用材料</t>
  </si>
  <si>
    <t>商品・製品</t>
  </si>
  <si>
    <t>仕掛品</t>
  </si>
  <si>
    <t>原材料</t>
  </si>
  <si>
    <t>立替金</t>
  </si>
  <si>
    <t>前払金</t>
  </si>
  <si>
    <t>前払費用</t>
  </si>
  <si>
    <t>仮払金</t>
  </si>
  <si>
    <t>その他の流動資産</t>
  </si>
  <si>
    <t>固定資産</t>
  </si>
  <si>
    <t xml:space="preserve"> 基本財産</t>
  </si>
  <si>
    <t>土地</t>
  </si>
  <si>
    <t>建物</t>
  </si>
  <si>
    <t>投資有価証券</t>
  </si>
  <si>
    <t xml:space="preserve"> その他の固定資産</t>
  </si>
  <si>
    <t>土地</t>
  </si>
  <si>
    <t>建物</t>
  </si>
  <si>
    <t>構築物</t>
  </si>
  <si>
    <t>機械及び装置</t>
  </si>
  <si>
    <t>純　　資　　産　　の　　部</t>
  </si>
  <si>
    <t>器具及び備品</t>
  </si>
  <si>
    <t>基本金</t>
  </si>
  <si>
    <t>国庫補助金等特別積立金</t>
  </si>
  <si>
    <t>その他の積立金</t>
  </si>
  <si>
    <t>（うち当期活動増減差額）</t>
  </si>
  <si>
    <t>資産の部合計</t>
  </si>
  <si>
    <r>
      <t>役員</t>
    </r>
    <r>
      <rPr>
        <sz val="11"/>
        <color indexed="8"/>
        <rFont val="ＭＳ 明朝"/>
        <family val="1"/>
      </rPr>
      <t>等短期借入金</t>
    </r>
  </si>
  <si>
    <r>
      <t>役員</t>
    </r>
    <r>
      <rPr>
        <sz val="11"/>
        <color indexed="8"/>
        <rFont val="ＭＳ 明朝"/>
        <family val="1"/>
      </rPr>
      <t>等長期借入金</t>
    </r>
  </si>
  <si>
    <r>
      <t>車輌</t>
    </r>
    <r>
      <rPr>
        <sz val="11"/>
        <color indexed="8"/>
        <rFont val="ＭＳ 明朝"/>
        <family val="1"/>
      </rPr>
      <t>運搬具</t>
    </r>
  </si>
  <si>
    <t>授産事業支出</t>
  </si>
  <si>
    <t>授産事業費用</t>
  </si>
  <si>
    <t>○○支出</t>
  </si>
  <si>
    <t>○○費用</t>
  </si>
  <si>
    <t>１年以内返済予定役員等長期借入金</t>
  </si>
  <si>
    <t>投資有価証券売却収入</t>
  </si>
  <si>
    <t>投資有価証券取得支出</t>
  </si>
  <si>
    <t>○○収入</t>
  </si>
  <si>
    <t>○○収益</t>
  </si>
  <si>
    <t>無形リース資産</t>
  </si>
  <si>
    <t>退職給付引当資産</t>
  </si>
  <si>
    <t>※財務諸表の第１号の１～３様式、第２号の１～３様式は、勘定科目の大区分のみを記載するが、必要のないものは省略することができる。ただし追加・修正はできないものとする。財務諸表の第１号の４様式、第２号の４様式は、勘定科目の小区分までを記載し、必要のない勘定科目は省略できるものとする。また、第３号の１～４様式は、勘定科目の中区分までを記載し、必要のない中区分の勘定科目は省略できるものとする。
※会計基準の別紙３、別紙４については、勘定科目の小区分までを記載し、必要のない勘定科目は省略できるものとする。
※勘定科目の中区分についてはやむを得ない場合、小区分については適当な科目を追加できるものとする。なお、小区分を更に区分する必要がある場合には、小区分の下に適当な科目を設けて処理することができるものとする。
※「水道光熱費（支出）」、「燃料費（支出）」、「賃借料（支出）」、「保険料（支出）」については原則、事業費（支出）のみに計上できる。ただし、措置費、保育所運営費の弾力運用が認められないケースでは、事業費（支出）、事務費（支出）の双方に計上するものとする。
※財務諸表の様式又は運用指針Ⅰ別添３に規定されている勘定科目においても、該当する取引が制度上認められていない事業種別では当該勘定科目を使用することができないものとする。</t>
  </si>
  <si>
    <t>（単位：円）</t>
  </si>
  <si>
    <t>予算(A)</t>
  </si>
  <si>
    <t>決算(B)</t>
  </si>
  <si>
    <t>差異(A)-(B)</t>
  </si>
  <si>
    <t>長期貸付金回収収入</t>
  </si>
  <si>
    <t>その他の活動収入計(７)</t>
  </si>
  <si>
    <t>長期貸付金支出</t>
  </si>
  <si>
    <t>当年度決算(A)</t>
  </si>
  <si>
    <t>前年度決算(B)</t>
  </si>
  <si>
    <t>増減(A)-(B)</t>
  </si>
  <si>
    <t>国庫補助金等特別積立金取崩額</t>
  </si>
  <si>
    <t>当期活動増減差額(11)=(7)+(10)</t>
  </si>
  <si>
    <t>前期繰越活動増減差額(12）</t>
  </si>
  <si>
    <t>当期末繰越活動増減差額(13)=(11)+(12)</t>
  </si>
  <si>
    <t>基本金取崩額(14)</t>
  </si>
  <si>
    <t>その他の積立金取崩額(15)</t>
  </si>
  <si>
    <t>その他の積立金積立額(16)</t>
  </si>
  <si>
    <t>次期繰越活動増減差額(17)=(13)+(14)+(15)-(16)</t>
  </si>
  <si>
    <t>有形リース資産</t>
  </si>
  <si>
    <t>ソフトウェア</t>
  </si>
  <si>
    <t>投資有価証券</t>
  </si>
  <si>
    <t>長期預り金積立資産</t>
  </si>
  <si>
    <t>国庫補助金等特別積立金取崩額（除却等）</t>
  </si>
  <si>
    <t>（自）平成26年4月1日　（至）平成27年3月31日</t>
  </si>
  <si>
    <t>その他の事業収入</t>
  </si>
  <si>
    <t>拠点区分間借入金収入</t>
  </si>
  <si>
    <t>拠点区分間繰入金支出</t>
  </si>
  <si>
    <t>（自）平成26年4月1日　（至）平成27年3月31日</t>
  </si>
  <si>
    <t>その他の事業収益</t>
  </si>
  <si>
    <t>平成27年3月31日現在</t>
  </si>
  <si>
    <t>社会福祉事業積立資産</t>
  </si>
  <si>
    <t>軽費老人ホーム運営事業積立資産</t>
  </si>
  <si>
    <t>岡記念基金積立資産</t>
  </si>
  <si>
    <t>措置施設繰越特定預金</t>
  </si>
  <si>
    <t>　移行時特別積立金</t>
  </si>
  <si>
    <t>　人件費積立金</t>
  </si>
  <si>
    <t>　備品積立金</t>
  </si>
  <si>
    <t>　修繕積立金</t>
  </si>
  <si>
    <t>　社会福祉事業積立金</t>
  </si>
  <si>
    <t>　岡記念基金積立金</t>
  </si>
  <si>
    <t>　田辺記念基金積立金</t>
  </si>
  <si>
    <t>　軽費50周年記念積立金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</si>
</sst>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quot;-&quot;"/>
    <numFmt numFmtId="182" formatCode="#,##0;&quot;▲ &quot;#,##0"/>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明朝"/>
      <family val="1"/>
    </font>
    <font>
      <sz val="10"/>
      <color indexed="8"/>
      <name val="ＭＳ 明朝"/>
      <family val="1"/>
    </font>
    <font>
      <sz val="11"/>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trike/>
      <sz val="11"/>
      <color indexed="10"/>
      <name val="ＭＳ 明朝"/>
      <family val="1"/>
    </font>
    <font>
      <sz val="14"/>
      <color indexed="8"/>
      <name val="ＭＳ ゴシック"/>
      <family val="3"/>
    </font>
    <font>
      <sz val="9"/>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1"/>
      <color theme="1"/>
      <name val="ＭＳ 明朝"/>
      <family val="1"/>
    </font>
    <font>
      <sz val="14"/>
      <color theme="1"/>
      <name val="Calibri"/>
      <family val="3"/>
    </font>
    <font>
      <strike/>
      <sz val="11"/>
      <color rgb="FFFF0000"/>
      <name val="ＭＳ 明朝"/>
      <family val="1"/>
    </font>
    <font>
      <sz val="14"/>
      <color theme="1"/>
      <name val="ＭＳ ゴシック"/>
      <family val="3"/>
    </font>
    <font>
      <sz val="9"/>
      <color theme="1"/>
      <name val="ＭＳ 明朝"/>
      <family val="1"/>
    </font>
    <font>
      <sz val="9"/>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color indexed="63"/>
      </bottom>
    </border>
    <border>
      <left style="thin"/>
      <right style="hair"/>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hair"/>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color theme="1"/>
      </top>
      <bottom style="thin">
        <color theme="1"/>
      </bottom>
    </border>
    <border>
      <left style="hair"/>
      <right style="hair"/>
      <top>
        <color indexed="63"/>
      </top>
      <bottom style="thin"/>
    </border>
    <border>
      <left style="thin"/>
      <right style="hair"/>
      <top>
        <color indexed="63"/>
      </top>
      <bottom style="thin"/>
    </border>
    <border>
      <left style="thin"/>
      <right>
        <color indexed="63"/>
      </right>
      <top style="thin"/>
      <bottom>
        <color indexed="63"/>
      </bottom>
    </border>
    <border>
      <left style="thin"/>
      <right>
        <color indexed="63"/>
      </right>
      <top style="hair"/>
      <bottom>
        <color indexed="63"/>
      </bottom>
    </border>
    <border>
      <left style="hair"/>
      <right style="hair"/>
      <top>
        <color indexed="63"/>
      </top>
      <bottom>
        <color indexed="63"/>
      </bottom>
    </border>
    <border>
      <left style="thin"/>
      <right style="thin"/>
      <top style="hair"/>
      <bottom style="hair"/>
    </border>
    <border>
      <left style="thin"/>
      <right style="thin"/>
      <top style="hair"/>
      <bottom>
        <color indexed="63"/>
      </bottom>
    </border>
    <border>
      <left style="thin"/>
      <right style="thin"/>
      <top style="thin"/>
      <bottom style="hair"/>
    </border>
    <border>
      <left style="thin"/>
      <right style="hair"/>
      <top>
        <color indexed="63"/>
      </top>
      <bottom style="hair"/>
    </border>
    <border>
      <left style="thin"/>
      <right style="hair"/>
      <top>
        <color indexed="63"/>
      </top>
      <bottom>
        <color indexed="63"/>
      </bottom>
    </border>
    <border>
      <left style="thin"/>
      <right style="hair"/>
      <top style="hair"/>
      <bottom style="hair"/>
    </border>
    <border>
      <left style="thin"/>
      <right style="hair"/>
      <top style="hair"/>
      <bottom>
        <color indexed="63"/>
      </bottom>
    </border>
    <border>
      <left style="thin"/>
      <right style="hair"/>
      <top style="thin"/>
      <bottom style="thin"/>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hair"/>
      <right style="hair"/>
      <top style="hair"/>
      <bottom style="hair"/>
    </border>
    <border>
      <left style="hair"/>
      <right style="hair"/>
      <top style="thin"/>
      <bottom style="thin"/>
    </border>
    <border>
      <left style="hair"/>
      <right>
        <color indexed="63"/>
      </right>
      <top>
        <color indexed="63"/>
      </top>
      <bottom style="hair"/>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thin"/>
      <top style="hair"/>
      <bottom style="hair"/>
    </border>
    <border>
      <left style="hair"/>
      <right style="thin"/>
      <top style="thin"/>
      <bottom style="thin"/>
    </border>
    <border>
      <left style="hair"/>
      <right style="thin"/>
      <top>
        <color indexed="63"/>
      </top>
      <bottom style="hair"/>
    </border>
    <border>
      <left style="hair"/>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81"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7" fillId="0" borderId="0">
      <alignment/>
      <protection/>
    </xf>
    <xf numFmtId="4" fontId="5"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3"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43" fillId="0" borderId="5" applyNumberFormat="0" applyFill="0" applyAlignment="0" applyProtection="0"/>
    <xf numFmtId="0" fontId="44" fillId="29" borderId="0" applyNumberFormat="0" applyBorder="0" applyAlignment="0" applyProtection="0"/>
    <xf numFmtId="0" fontId="45" fillId="30" borderId="6"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0" borderId="11"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6" applyNumberFormat="0" applyAlignment="0" applyProtection="0"/>
    <xf numFmtId="0" fontId="54" fillId="0" borderId="0">
      <alignment vertical="center"/>
      <protection/>
    </xf>
    <xf numFmtId="0" fontId="0" fillId="0" borderId="0">
      <alignment/>
      <protection/>
    </xf>
    <xf numFmtId="0" fontId="2" fillId="0" borderId="0" applyNumberFormat="0" applyFill="0" applyBorder="0" applyAlignment="0" applyProtection="0"/>
    <xf numFmtId="0" fontId="55" fillId="32" borderId="0" applyNumberFormat="0" applyBorder="0" applyAlignment="0" applyProtection="0"/>
  </cellStyleXfs>
  <cellXfs count="145">
    <xf numFmtId="0" fontId="0" fillId="0" borderId="0" xfId="0" applyAlignment="1">
      <alignment/>
    </xf>
    <xf numFmtId="0" fontId="56" fillId="0" borderId="12" xfId="0" applyFont="1" applyFill="1" applyBorder="1" applyAlignment="1">
      <alignment horizontal="left" vertical="center" shrinkToFit="1"/>
    </xf>
    <xf numFmtId="0" fontId="56" fillId="0" borderId="12" xfId="0" applyFont="1" applyFill="1" applyBorder="1" applyAlignment="1">
      <alignment vertical="center" shrinkToFit="1"/>
    </xf>
    <xf numFmtId="0" fontId="56" fillId="0" borderId="0" xfId="0" applyFont="1" applyFill="1" applyAlignment="1">
      <alignment vertical="center" shrinkToFit="1"/>
    </xf>
    <xf numFmtId="0" fontId="56" fillId="0" borderId="0" xfId="0" applyFont="1" applyFill="1" applyAlignment="1">
      <alignment horizontal="center" vertical="center" shrinkToFit="1"/>
    </xf>
    <xf numFmtId="0" fontId="57" fillId="0" borderId="0" xfId="0" applyFont="1" applyFill="1" applyBorder="1" applyAlignment="1">
      <alignment horizontal="center" vertical="center" shrinkToFit="1"/>
    </xf>
    <xf numFmtId="0" fontId="56" fillId="0" borderId="13" xfId="0" applyFont="1" applyFill="1" applyBorder="1" applyAlignment="1">
      <alignment horizontal="center" vertical="center" shrinkToFit="1"/>
    </xf>
    <xf numFmtId="0" fontId="56" fillId="0" borderId="14" xfId="0" applyFont="1" applyFill="1" applyBorder="1" applyAlignment="1">
      <alignment vertical="center" shrinkToFit="1"/>
    </xf>
    <xf numFmtId="0" fontId="56" fillId="0" borderId="13" xfId="0" applyFont="1" applyFill="1" applyBorder="1" applyAlignment="1">
      <alignment vertical="center" shrinkToFit="1"/>
    </xf>
    <xf numFmtId="0" fontId="56" fillId="0" borderId="15" xfId="0" applyFont="1" applyFill="1" applyBorder="1" applyAlignment="1">
      <alignment vertical="center" shrinkToFit="1"/>
    </xf>
    <xf numFmtId="0" fontId="56" fillId="0" borderId="14" xfId="0" applyFont="1" applyFill="1" applyBorder="1" applyAlignment="1">
      <alignment horizontal="left" vertical="center" shrinkToFit="1"/>
    </xf>
    <xf numFmtId="0" fontId="56" fillId="0" borderId="16" xfId="0" applyFont="1" applyFill="1" applyBorder="1" applyAlignment="1">
      <alignment vertical="center" shrinkToFit="1"/>
    </xf>
    <xf numFmtId="0" fontId="56" fillId="0" borderId="14" xfId="0" applyFont="1" applyFill="1" applyBorder="1" applyAlignment="1">
      <alignment vertical="center" shrinkToFit="1"/>
    </xf>
    <xf numFmtId="0" fontId="56" fillId="0" borderId="17" xfId="0" applyFont="1" applyFill="1" applyBorder="1" applyAlignment="1">
      <alignment horizontal="left" vertical="center" shrinkToFit="1"/>
    </xf>
    <xf numFmtId="0" fontId="56" fillId="0" borderId="18" xfId="0" applyFont="1" applyFill="1" applyBorder="1" applyAlignment="1">
      <alignment horizontal="left" vertical="center" shrinkToFit="1"/>
    </xf>
    <xf numFmtId="0" fontId="56" fillId="0" borderId="19" xfId="0" applyFont="1" applyFill="1" applyBorder="1" applyAlignment="1">
      <alignment horizontal="left" vertical="center" shrinkToFit="1"/>
    </xf>
    <xf numFmtId="0" fontId="56" fillId="0" borderId="2" xfId="0" applyFont="1" applyFill="1" applyBorder="1" applyAlignment="1">
      <alignment horizontal="left" vertical="center" shrinkToFit="1"/>
    </xf>
    <xf numFmtId="0" fontId="56" fillId="0" borderId="2" xfId="0" applyFont="1" applyFill="1" applyBorder="1" applyAlignment="1">
      <alignment vertical="center" shrinkToFit="1"/>
    </xf>
    <xf numFmtId="0" fontId="56" fillId="0" borderId="0" xfId="0" applyFont="1" applyFill="1" applyBorder="1" applyAlignment="1">
      <alignment vertical="center" shrinkToFit="1"/>
    </xf>
    <xf numFmtId="0" fontId="56" fillId="0" borderId="0" xfId="0" applyFont="1" applyFill="1" applyAlignment="1">
      <alignment horizontal="right" vertical="center"/>
    </xf>
    <xf numFmtId="0" fontId="56" fillId="0" borderId="0" xfId="0" applyFont="1" applyFill="1" applyAlignment="1">
      <alignment horizontal="centerContinuous" vertical="center" shrinkToFit="1"/>
    </xf>
    <xf numFmtId="0" fontId="56" fillId="0" borderId="13" xfId="0" applyFont="1" applyFill="1" applyBorder="1" applyAlignment="1">
      <alignment horizontal="centerContinuous" vertical="center" shrinkToFit="1"/>
    </xf>
    <xf numFmtId="0" fontId="56" fillId="0" borderId="20" xfId="0" applyFont="1" applyFill="1" applyBorder="1" applyAlignment="1">
      <alignment horizontal="center" vertical="center" shrinkToFit="1"/>
    </xf>
    <xf numFmtId="0" fontId="56" fillId="0" borderId="21" xfId="0" applyFont="1" applyFill="1" applyBorder="1" applyAlignment="1">
      <alignment horizontal="center" vertical="center" shrinkToFit="1"/>
    </xf>
    <xf numFmtId="0" fontId="56" fillId="0" borderId="22" xfId="0" applyFont="1" applyFill="1" applyBorder="1" applyAlignment="1">
      <alignment horizontal="left" vertical="center" indent="1" shrinkToFit="1"/>
    </xf>
    <xf numFmtId="0" fontId="56" fillId="0" borderId="23" xfId="0" applyFont="1" applyFill="1" applyBorder="1" applyAlignment="1">
      <alignment vertical="center" shrinkToFit="1"/>
    </xf>
    <xf numFmtId="0" fontId="56" fillId="0" borderId="24" xfId="0" applyFont="1" applyFill="1" applyBorder="1" applyAlignment="1">
      <alignment vertical="center" shrinkToFit="1"/>
    </xf>
    <xf numFmtId="0" fontId="56" fillId="0" borderId="25" xfId="0" applyFont="1" applyFill="1" applyBorder="1" applyAlignment="1">
      <alignment horizontal="left" vertical="center" indent="1" shrinkToFit="1"/>
    </xf>
    <xf numFmtId="0" fontId="56" fillId="0" borderId="25" xfId="0" applyFont="1" applyFill="1" applyBorder="1" applyAlignment="1">
      <alignment vertical="center" shrinkToFit="1"/>
    </xf>
    <xf numFmtId="0" fontId="56" fillId="0" borderId="0" xfId="0" applyFont="1" applyFill="1" applyAlignment="1">
      <alignment horizontal="center" vertical="center" shrinkToFit="1"/>
    </xf>
    <xf numFmtId="0" fontId="56" fillId="0" borderId="0" xfId="0" applyFont="1" applyFill="1" applyAlignment="1">
      <alignment horizontal="center" vertical="center" shrinkToFit="1"/>
    </xf>
    <xf numFmtId="0" fontId="56" fillId="0" borderId="0" xfId="0" applyFont="1" applyFill="1" applyAlignment="1">
      <alignment horizontal="right" vertical="center" shrinkToFit="1"/>
    </xf>
    <xf numFmtId="0" fontId="56" fillId="0" borderId="13" xfId="0" applyFont="1" applyFill="1" applyBorder="1" applyAlignment="1">
      <alignment horizontal="center" vertical="center" shrinkToFit="1"/>
    </xf>
    <xf numFmtId="0" fontId="11" fillId="0" borderId="12" xfId="0" applyFont="1" applyFill="1" applyBorder="1" applyAlignment="1">
      <alignment vertical="center" shrinkToFit="1"/>
    </xf>
    <xf numFmtId="0" fontId="13" fillId="0" borderId="22" xfId="0" applyFont="1" applyFill="1" applyBorder="1" applyAlignment="1">
      <alignment horizontal="left" vertical="center" indent="1" shrinkToFit="1"/>
    </xf>
    <xf numFmtId="0" fontId="56" fillId="0" borderId="14" xfId="0" applyFont="1" applyFill="1" applyBorder="1" applyAlignment="1">
      <alignment vertical="center" shrinkToFit="1"/>
    </xf>
    <xf numFmtId="0" fontId="56" fillId="0" borderId="14" xfId="0" applyFont="1" applyFill="1" applyBorder="1" applyAlignment="1">
      <alignment vertical="center" shrinkToFit="1"/>
    </xf>
    <xf numFmtId="0" fontId="54" fillId="0" borderId="15" xfId="0" applyFont="1" applyFill="1" applyBorder="1" applyAlignment="1">
      <alignment vertical="center" shrinkToFit="1"/>
    </xf>
    <xf numFmtId="38" fontId="56" fillId="0" borderId="14" xfId="58" applyFont="1" applyFill="1" applyBorder="1" applyAlignment="1">
      <alignment vertical="center" shrinkToFit="1"/>
    </xf>
    <xf numFmtId="38" fontId="56" fillId="0" borderId="12" xfId="58" applyFont="1" applyFill="1" applyBorder="1" applyAlignment="1">
      <alignment vertical="center" shrinkToFit="1"/>
    </xf>
    <xf numFmtId="38" fontId="56" fillId="0" borderId="14" xfId="0" applyNumberFormat="1" applyFont="1" applyFill="1" applyBorder="1" applyAlignment="1">
      <alignment vertical="center" shrinkToFit="1"/>
    </xf>
    <xf numFmtId="38" fontId="56" fillId="0" borderId="13" xfId="0" applyNumberFormat="1" applyFont="1" applyFill="1" applyBorder="1" applyAlignment="1">
      <alignment vertical="center" shrinkToFit="1"/>
    </xf>
    <xf numFmtId="38" fontId="56" fillId="0" borderId="12" xfId="0" applyNumberFormat="1" applyFont="1" applyFill="1" applyBorder="1" applyAlignment="1">
      <alignment vertical="center" shrinkToFit="1"/>
    </xf>
    <xf numFmtId="38" fontId="56" fillId="0" borderId="15" xfId="58" applyFont="1" applyFill="1" applyBorder="1" applyAlignment="1">
      <alignment vertical="center" shrinkToFit="1"/>
    </xf>
    <xf numFmtId="180" fontId="56" fillId="0" borderId="12" xfId="0" applyNumberFormat="1" applyFont="1" applyFill="1" applyBorder="1" applyAlignment="1">
      <alignment vertical="center" shrinkToFit="1"/>
    </xf>
    <xf numFmtId="180" fontId="56" fillId="0" borderId="12" xfId="58" applyNumberFormat="1" applyFont="1" applyFill="1" applyBorder="1" applyAlignment="1">
      <alignment vertical="center" shrinkToFit="1"/>
    </xf>
    <xf numFmtId="180" fontId="56" fillId="0" borderId="13" xfId="0" applyNumberFormat="1" applyFont="1" applyFill="1" applyBorder="1" applyAlignment="1">
      <alignment vertical="center" shrinkToFit="1"/>
    </xf>
    <xf numFmtId="38" fontId="56" fillId="0" borderId="13" xfId="58" applyFont="1" applyFill="1" applyBorder="1" applyAlignment="1">
      <alignment vertical="center" shrinkToFit="1"/>
    </xf>
    <xf numFmtId="180" fontId="56" fillId="0" borderId="14" xfId="58" applyNumberFormat="1" applyFont="1" applyFill="1" applyBorder="1" applyAlignment="1">
      <alignment vertical="center" shrinkToFit="1"/>
    </xf>
    <xf numFmtId="180" fontId="56" fillId="0" borderId="13" xfId="58" applyNumberFormat="1" applyFont="1" applyFill="1" applyBorder="1" applyAlignment="1">
      <alignment vertical="center" shrinkToFit="1"/>
    </xf>
    <xf numFmtId="38" fontId="56" fillId="0" borderId="22" xfId="58" applyFont="1" applyFill="1" applyBorder="1" applyAlignment="1">
      <alignment vertical="center" shrinkToFit="1"/>
    </xf>
    <xf numFmtId="38" fontId="56" fillId="0" borderId="0" xfId="58" applyFont="1" applyFill="1" applyAlignment="1">
      <alignment vertical="center" shrinkToFit="1"/>
    </xf>
    <xf numFmtId="38" fontId="56" fillId="0" borderId="13" xfId="58" applyFont="1" applyFill="1" applyBorder="1" applyAlignment="1">
      <alignment horizontal="center" vertical="center" shrinkToFit="1"/>
    </xf>
    <xf numFmtId="0" fontId="56" fillId="0" borderId="26" xfId="0" applyFont="1" applyFill="1" applyBorder="1" applyAlignment="1">
      <alignment horizontal="center" vertical="center" shrinkToFit="1"/>
    </xf>
    <xf numFmtId="0" fontId="56" fillId="0" borderId="27" xfId="0" applyFont="1" applyFill="1" applyBorder="1" applyAlignment="1">
      <alignment vertical="center" shrinkToFit="1"/>
    </xf>
    <xf numFmtId="38" fontId="56" fillId="0" borderId="12" xfId="58" applyFont="1" applyFill="1" applyBorder="1" applyAlignment="1">
      <alignment horizontal="right" vertical="center" shrinkToFit="1"/>
    </xf>
    <xf numFmtId="180" fontId="56" fillId="0" borderId="12" xfId="58" applyNumberFormat="1" applyFont="1" applyFill="1" applyBorder="1" applyAlignment="1">
      <alignment horizontal="right" vertical="center" shrinkToFit="1"/>
    </xf>
    <xf numFmtId="0" fontId="56" fillId="0" borderId="28" xfId="0" applyFont="1" applyFill="1" applyBorder="1" applyAlignment="1">
      <alignment horizontal="center" vertical="center" shrinkToFit="1"/>
    </xf>
    <xf numFmtId="0" fontId="56" fillId="0" borderId="29" xfId="0" applyFont="1" applyFill="1" applyBorder="1" applyAlignment="1">
      <alignment horizontal="center" vertical="center" shrinkToFit="1"/>
    </xf>
    <xf numFmtId="0" fontId="56" fillId="0" borderId="30" xfId="0" applyFont="1" applyFill="1" applyBorder="1" applyAlignment="1">
      <alignment vertical="center" shrinkToFit="1"/>
    </xf>
    <xf numFmtId="0" fontId="56" fillId="0" borderId="17" xfId="0" applyFont="1" applyFill="1" applyBorder="1" applyAlignment="1">
      <alignment vertical="center" shrinkToFit="1"/>
    </xf>
    <xf numFmtId="0" fontId="56" fillId="0" borderId="31" xfId="0" applyFont="1" applyFill="1" applyBorder="1" applyAlignment="1">
      <alignment horizontal="left" vertical="center" indent="1" shrinkToFit="1"/>
    </xf>
    <xf numFmtId="38" fontId="56" fillId="0" borderId="12" xfId="58" applyFont="1" applyFill="1" applyBorder="1" applyAlignment="1">
      <alignment horizontal="left" vertical="center" indent="1" shrinkToFit="1"/>
    </xf>
    <xf numFmtId="38" fontId="56" fillId="0" borderId="32" xfId="58" applyFont="1" applyFill="1" applyBorder="1" applyAlignment="1">
      <alignment vertical="center" shrinkToFit="1"/>
    </xf>
    <xf numFmtId="38" fontId="58" fillId="0" borderId="12" xfId="58" applyFont="1" applyFill="1" applyBorder="1" applyAlignment="1">
      <alignment horizontal="left" vertical="center" indent="1" shrinkToFit="1"/>
    </xf>
    <xf numFmtId="38" fontId="56" fillId="0" borderId="33" xfId="58" applyFont="1" applyFill="1" applyBorder="1" applyAlignment="1">
      <alignment vertical="center" shrinkToFit="1"/>
    </xf>
    <xf numFmtId="38" fontId="56" fillId="0" borderId="13" xfId="58" applyFont="1" applyFill="1" applyBorder="1" applyAlignment="1">
      <alignment horizontal="centerContinuous" vertical="center" shrinkToFit="1"/>
    </xf>
    <xf numFmtId="38" fontId="56" fillId="0" borderId="34" xfId="58" applyFont="1" applyFill="1" applyBorder="1" applyAlignment="1">
      <alignment vertical="center" shrinkToFit="1"/>
    </xf>
    <xf numFmtId="38" fontId="56" fillId="0" borderId="0" xfId="58" applyFont="1" applyFill="1" applyBorder="1" applyAlignment="1">
      <alignment vertical="center" shrinkToFit="1"/>
    </xf>
    <xf numFmtId="38" fontId="56" fillId="0" borderId="35" xfId="58" applyFont="1" applyFill="1" applyBorder="1" applyAlignment="1">
      <alignment vertical="center" shrinkToFit="1"/>
    </xf>
    <xf numFmtId="38" fontId="56" fillId="0" borderId="13" xfId="58" applyFont="1" applyFill="1" applyBorder="1" applyAlignment="1">
      <alignment horizontal="right" vertical="center" shrinkToFit="1"/>
    </xf>
    <xf numFmtId="38" fontId="56" fillId="0" borderId="14" xfId="58" applyFont="1" applyFill="1" applyBorder="1" applyAlignment="1">
      <alignment horizontal="right" vertical="center" shrinkToFit="1"/>
    </xf>
    <xf numFmtId="180" fontId="56" fillId="0" borderId="23" xfId="58" applyNumberFormat="1" applyFont="1" applyFill="1" applyBorder="1" applyAlignment="1">
      <alignment horizontal="right" vertical="center" shrinkToFit="1"/>
    </xf>
    <xf numFmtId="180" fontId="56" fillId="0" borderId="13" xfId="58" applyNumberFormat="1" applyFont="1" applyFill="1" applyBorder="1" applyAlignment="1">
      <alignment horizontal="right" vertical="center" shrinkToFit="1"/>
    </xf>
    <xf numFmtId="38" fontId="56" fillId="0" borderId="15" xfId="58" applyFont="1" applyFill="1" applyBorder="1" applyAlignment="1">
      <alignment horizontal="right" vertical="center" shrinkToFit="1"/>
    </xf>
    <xf numFmtId="38" fontId="56" fillId="0" borderId="12" xfId="58" applyFont="1" applyFill="1" applyBorder="1" applyAlignment="1">
      <alignment horizontal="right" vertical="center" indent="1" shrinkToFit="1"/>
    </xf>
    <xf numFmtId="38" fontId="56" fillId="0" borderId="36" xfId="58" applyFont="1" applyFill="1" applyBorder="1" applyAlignment="1">
      <alignment horizontal="right" vertical="center" shrinkToFit="1"/>
    </xf>
    <xf numFmtId="38" fontId="56" fillId="0" borderId="37" xfId="58" applyFont="1" applyFill="1" applyBorder="1" applyAlignment="1">
      <alignment horizontal="right" vertical="center" shrinkToFit="1"/>
    </xf>
    <xf numFmtId="180" fontId="56" fillId="0" borderId="37" xfId="58" applyNumberFormat="1" applyFont="1" applyFill="1" applyBorder="1" applyAlignment="1">
      <alignment horizontal="right" vertical="center" shrinkToFit="1"/>
    </xf>
    <xf numFmtId="38" fontId="56" fillId="0" borderId="38" xfId="58" applyFont="1" applyFill="1" applyBorder="1" applyAlignment="1">
      <alignment horizontal="right" vertical="center" shrinkToFit="1"/>
    </xf>
    <xf numFmtId="38" fontId="56" fillId="0" borderId="39" xfId="58" applyFont="1" applyFill="1" applyBorder="1" applyAlignment="1">
      <alignment horizontal="right" vertical="center" shrinkToFit="1"/>
    </xf>
    <xf numFmtId="38" fontId="56" fillId="0" borderId="40" xfId="58" applyFont="1" applyFill="1" applyBorder="1" applyAlignment="1">
      <alignment horizontal="right" vertical="center" shrinkToFit="1"/>
    </xf>
    <xf numFmtId="38" fontId="56" fillId="0" borderId="41" xfId="58" applyFont="1" applyFill="1" applyBorder="1" applyAlignment="1">
      <alignment horizontal="right" vertical="center" shrinkToFit="1"/>
    </xf>
    <xf numFmtId="38" fontId="56" fillId="0" borderId="42" xfId="58" applyFont="1" applyFill="1" applyBorder="1" applyAlignment="1">
      <alignment horizontal="right" vertical="center" shrinkToFit="1"/>
    </xf>
    <xf numFmtId="38" fontId="56" fillId="0" borderId="32" xfId="58" applyFont="1" applyFill="1" applyBorder="1" applyAlignment="1">
      <alignment horizontal="right" vertical="center" shrinkToFit="1"/>
    </xf>
    <xf numFmtId="38" fontId="56" fillId="0" borderId="43" xfId="58" applyFont="1" applyFill="1" applyBorder="1" applyAlignment="1">
      <alignment horizontal="right" vertical="center" shrinkToFit="1"/>
    </xf>
    <xf numFmtId="180" fontId="56" fillId="0" borderId="43" xfId="58" applyNumberFormat="1" applyFont="1" applyFill="1" applyBorder="1" applyAlignment="1">
      <alignment horizontal="right" vertical="center" shrinkToFit="1"/>
    </xf>
    <xf numFmtId="38" fontId="56" fillId="0" borderId="44" xfId="58" applyFont="1" applyFill="1" applyBorder="1" applyAlignment="1">
      <alignment horizontal="right" vertical="center" shrinkToFit="1"/>
    </xf>
    <xf numFmtId="38" fontId="56" fillId="0" borderId="45" xfId="58" applyFont="1" applyFill="1" applyBorder="1" applyAlignment="1">
      <alignment horizontal="right" vertical="center" shrinkToFit="1"/>
    </xf>
    <xf numFmtId="180" fontId="56" fillId="0" borderId="46" xfId="58" applyNumberFormat="1" applyFont="1" applyFill="1" applyBorder="1" applyAlignment="1">
      <alignment horizontal="right" vertical="center" shrinkToFit="1"/>
    </xf>
    <xf numFmtId="38" fontId="56" fillId="0" borderId="47" xfId="58" applyFont="1" applyFill="1" applyBorder="1" applyAlignment="1">
      <alignment horizontal="right" vertical="center" shrinkToFit="1"/>
    </xf>
    <xf numFmtId="38" fontId="56" fillId="0" borderId="48" xfId="58" applyFont="1" applyFill="1" applyBorder="1" applyAlignment="1">
      <alignment horizontal="right" vertical="center" shrinkToFit="1"/>
    </xf>
    <xf numFmtId="180" fontId="56" fillId="0" borderId="48" xfId="58" applyNumberFormat="1" applyFont="1" applyFill="1" applyBorder="1" applyAlignment="1">
      <alignment horizontal="right" vertical="center" shrinkToFit="1"/>
    </xf>
    <xf numFmtId="38" fontId="56" fillId="0" borderId="49" xfId="58" applyFont="1" applyFill="1" applyBorder="1" applyAlignment="1">
      <alignment horizontal="right" vertical="center" shrinkToFit="1"/>
    </xf>
    <xf numFmtId="180" fontId="56" fillId="0" borderId="50" xfId="58" applyNumberFormat="1" applyFont="1" applyFill="1" applyBorder="1" applyAlignment="1">
      <alignment horizontal="right" vertical="center" shrinkToFit="1"/>
    </xf>
    <xf numFmtId="180" fontId="56" fillId="0" borderId="47" xfId="58" applyNumberFormat="1" applyFont="1" applyFill="1" applyBorder="1" applyAlignment="1">
      <alignment horizontal="right" vertical="center" shrinkToFit="1"/>
    </xf>
    <xf numFmtId="180" fontId="56" fillId="0" borderId="51" xfId="58" applyNumberFormat="1" applyFont="1" applyFill="1" applyBorder="1" applyAlignment="1">
      <alignment horizontal="right" vertical="center" shrinkToFit="1"/>
    </xf>
    <xf numFmtId="180" fontId="56" fillId="0" borderId="52" xfId="58" applyNumberFormat="1" applyFont="1" applyFill="1" applyBorder="1" applyAlignment="1">
      <alignment horizontal="right" vertical="center" shrinkToFit="1"/>
    </xf>
    <xf numFmtId="38" fontId="56" fillId="0" borderId="50" xfId="58" applyFont="1" applyFill="1" applyBorder="1" applyAlignment="1">
      <alignment horizontal="right" vertical="center" shrinkToFit="1"/>
    </xf>
    <xf numFmtId="38" fontId="56" fillId="0" borderId="51" xfId="58" applyFont="1" applyFill="1" applyBorder="1" applyAlignment="1">
      <alignment horizontal="right" vertical="center" shrinkToFit="1"/>
    </xf>
    <xf numFmtId="38" fontId="56" fillId="0" borderId="21" xfId="58" applyFont="1" applyFill="1" applyBorder="1" applyAlignment="1">
      <alignment horizontal="right" vertical="center" shrinkToFit="1"/>
    </xf>
    <xf numFmtId="38" fontId="56" fillId="0" borderId="20" xfId="58" applyFont="1" applyFill="1" applyBorder="1" applyAlignment="1">
      <alignment horizontal="right" vertical="center" shrinkToFit="1"/>
    </xf>
    <xf numFmtId="38" fontId="56" fillId="0" borderId="53" xfId="58" applyFont="1" applyFill="1" applyBorder="1" applyAlignment="1">
      <alignment horizontal="right" vertical="center" shrinkToFit="1"/>
    </xf>
    <xf numFmtId="38" fontId="56" fillId="0" borderId="26" xfId="58" applyFont="1" applyFill="1" applyBorder="1" applyAlignment="1">
      <alignment horizontal="right" vertical="center" shrinkToFit="1"/>
    </xf>
    <xf numFmtId="0" fontId="56" fillId="0" borderId="0" xfId="0" applyFont="1" applyFill="1" applyAlignment="1">
      <alignment horizontal="center" vertical="center" shrinkToFit="1"/>
    </xf>
    <xf numFmtId="49" fontId="59" fillId="0" borderId="0" xfId="0" applyNumberFormat="1" applyFont="1" applyFill="1" applyBorder="1" applyAlignment="1">
      <alignment horizontal="center" vertical="center" shrinkToFit="1"/>
    </xf>
    <xf numFmtId="0" fontId="56" fillId="0" borderId="0" xfId="0" applyFont="1" applyFill="1" applyAlignment="1">
      <alignment horizontal="right" vertical="center" shrinkToFit="1"/>
    </xf>
    <xf numFmtId="0" fontId="56" fillId="0" borderId="26" xfId="0" applyFont="1" applyFill="1" applyBorder="1" applyAlignment="1">
      <alignment horizontal="center" vertical="center" shrinkToFit="1"/>
    </xf>
    <xf numFmtId="0" fontId="56" fillId="0" borderId="2" xfId="0" applyFont="1" applyFill="1" applyBorder="1" applyAlignment="1">
      <alignment horizontal="center" vertical="center" shrinkToFit="1"/>
    </xf>
    <xf numFmtId="0" fontId="56" fillId="0" borderId="23" xfId="0" applyFont="1" applyFill="1" applyBorder="1" applyAlignment="1">
      <alignment horizontal="center" vertical="center" shrinkToFit="1"/>
    </xf>
    <xf numFmtId="0" fontId="60" fillId="0" borderId="0" xfId="0" applyFont="1" applyAlignment="1">
      <alignment horizontal="left" vertical="top" wrapText="1"/>
    </xf>
    <xf numFmtId="0" fontId="61" fillId="0" borderId="0" xfId="0" applyFont="1" applyAlignment="1">
      <alignment horizontal="left"/>
    </xf>
    <xf numFmtId="0" fontId="56" fillId="0" borderId="14" xfId="0" applyFont="1" applyFill="1" applyBorder="1" applyAlignment="1">
      <alignment horizontal="center" vertical="center" textRotation="255" shrinkToFit="1"/>
    </xf>
    <xf numFmtId="0" fontId="56" fillId="0" borderId="12" xfId="0" applyFont="1" applyFill="1" applyBorder="1" applyAlignment="1">
      <alignment horizontal="center" vertical="center" textRotation="255" shrinkToFit="1"/>
    </xf>
    <xf numFmtId="0" fontId="56" fillId="0" borderId="15" xfId="0" applyFont="1" applyFill="1" applyBorder="1" applyAlignment="1">
      <alignment horizontal="center" vertical="center" textRotation="255" shrinkToFit="1"/>
    </xf>
    <xf numFmtId="0" fontId="56" fillId="0" borderId="26" xfId="0" applyFont="1" applyFill="1" applyBorder="1" applyAlignment="1">
      <alignment horizontal="left" vertical="center" shrinkToFit="1"/>
    </xf>
    <xf numFmtId="0" fontId="56" fillId="0" borderId="23" xfId="0" applyFont="1" applyFill="1" applyBorder="1" applyAlignment="1">
      <alignment horizontal="left" vertical="center" shrinkToFit="1"/>
    </xf>
    <xf numFmtId="0" fontId="56" fillId="0" borderId="13" xfId="0" applyFont="1" applyFill="1" applyBorder="1" applyAlignment="1">
      <alignment horizontal="center" vertical="center" textRotation="255" shrinkToFit="1"/>
    </xf>
    <xf numFmtId="0" fontId="54" fillId="0" borderId="12" xfId="0" applyFont="1" applyFill="1" applyBorder="1" applyAlignment="1">
      <alignment horizontal="center" vertical="center" textRotation="255" shrinkToFit="1"/>
    </xf>
    <xf numFmtId="0" fontId="54" fillId="0" borderId="15" xfId="0" applyFont="1" applyFill="1" applyBorder="1" applyAlignment="1">
      <alignment horizontal="center" vertical="center" textRotation="255" shrinkToFit="1"/>
    </xf>
    <xf numFmtId="0" fontId="56" fillId="0" borderId="13" xfId="0" applyFont="1" applyFill="1" applyBorder="1" applyAlignment="1">
      <alignment horizontal="left" vertical="center" shrinkToFit="1"/>
    </xf>
    <xf numFmtId="0" fontId="56" fillId="0" borderId="14" xfId="0" applyFont="1" applyFill="1" applyBorder="1" applyAlignment="1">
      <alignment horizontal="left" vertical="center" shrinkToFit="1"/>
    </xf>
    <xf numFmtId="0" fontId="56" fillId="0" borderId="0" xfId="0" applyFont="1" applyFill="1" applyBorder="1" applyAlignment="1">
      <alignment horizontal="left" vertical="center" shrinkToFit="1"/>
    </xf>
    <xf numFmtId="0" fontId="56" fillId="0" borderId="54" xfId="0" applyFont="1" applyFill="1" applyBorder="1" applyAlignment="1">
      <alignment horizontal="left" vertical="center" shrinkToFit="1"/>
    </xf>
    <xf numFmtId="0" fontId="54" fillId="0" borderId="12" xfId="0" applyFont="1" applyFill="1" applyBorder="1" applyAlignment="1">
      <alignment vertical="center" shrinkToFit="1"/>
    </xf>
    <xf numFmtId="0" fontId="54" fillId="0" borderId="15" xfId="0" applyFont="1" applyFill="1" applyBorder="1" applyAlignment="1">
      <alignment vertical="center" shrinkToFit="1"/>
    </xf>
    <xf numFmtId="0" fontId="56" fillId="0" borderId="2" xfId="0" applyFont="1" applyFill="1" applyBorder="1" applyAlignment="1">
      <alignment horizontal="left" vertical="center" shrinkToFit="1"/>
    </xf>
    <xf numFmtId="0" fontId="56" fillId="0" borderId="30" xfId="0" applyFont="1" applyFill="1" applyBorder="1" applyAlignment="1">
      <alignment horizontal="left" vertical="center" shrinkToFit="1"/>
    </xf>
    <xf numFmtId="0" fontId="56" fillId="0" borderId="55" xfId="0" applyFont="1" applyFill="1" applyBorder="1" applyAlignment="1">
      <alignment horizontal="left" vertical="center" shrinkToFit="1"/>
    </xf>
    <xf numFmtId="0" fontId="56" fillId="0" borderId="30" xfId="0" applyFont="1" applyFill="1" applyBorder="1" applyAlignment="1">
      <alignment horizontal="center" vertical="center" textRotation="255" shrinkToFit="1"/>
    </xf>
    <xf numFmtId="0" fontId="56" fillId="0" borderId="22" xfId="0" applyFont="1" applyFill="1" applyBorder="1" applyAlignment="1">
      <alignment horizontal="center" vertical="center" textRotation="255" shrinkToFit="1"/>
    </xf>
    <xf numFmtId="0" fontId="56" fillId="0" borderId="17" xfId="0" applyFont="1" applyFill="1" applyBorder="1" applyAlignment="1">
      <alignment horizontal="center" vertical="center" textRotation="255" shrinkToFit="1"/>
    </xf>
    <xf numFmtId="38" fontId="56" fillId="0" borderId="14" xfId="58" applyFont="1" applyFill="1" applyBorder="1" applyAlignment="1">
      <alignment vertical="center" shrinkToFit="1"/>
    </xf>
    <xf numFmtId="38" fontId="56" fillId="0" borderId="15" xfId="58" applyFont="1" applyFill="1" applyBorder="1" applyAlignment="1">
      <alignment vertical="center" shrinkToFit="1"/>
    </xf>
    <xf numFmtId="38" fontId="56" fillId="0" borderId="55" xfId="58" applyFont="1" applyFill="1" applyBorder="1" applyAlignment="1">
      <alignment horizontal="right" vertical="center" shrinkToFit="1"/>
    </xf>
    <xf numFmtId="38" fontId="56" fillId="0" borderId="19" xfId="58" applyFont="1" applyFill="1" applyBorder="1" applyAlignment="1">
      <alignment horizontal="right" vertical="center" shrinkToFit="1"/>
    </xf>
    <xf numFmtId="180" fontId="56" fillId="0" borderId="14" xfId="58" applyNumberFormat="1" applyFont="1" applyFill="1" applyBorder="1" applyAlignment="1">
      <alignment vertical="center" shrinkToFit="1"/>
    </xf>
    <xf numFmtId="180" fontId="56" fillId="0" borderId="15" xfId="58" applyNumberFormat="1" applyFont="1" applyFill="1" applyBorder="1" applyAlignment="1">
      <alignment vertical="center" shrinkToFit="1"/>
    </xf>
    <xf numFmtId="0" fontId="56" fillId="0" borderId="30" xfId="0" applyFont="1" applyFill="1" applyBorder="1" applyAlignment="1">
      <alignment horizontal="left" vertical="center" wrapText="1" shrinkToFit="1"/>
    </xf>
    <xf numFmtId="0" fontId="56" fillId="0" borderId="55" xfId="0" applyFont="1" applyFill="1" applyBorder="1" applyAlignment="1">
      <alignment horizontal="left" vertical="center" wrapText="1" shrinkToFit="1"/>
    </xf>
    <xf numFmtId="0" fontId="56" fillId="0" borderId="17" xfId="0" applyFont="1" applyFill="1" applyBorder="1" applyAlignment="1">
      <alignment horizontal="left" vertical="center" wrapText="1" shrinkToFit="1"/>
    </xf>
    <xf numFmtId="0" fontId="56" fillId="0" borderId="19" xfId="0" applyFont="1" applyFill="1" applyBorder="1" applyAlignment="1">
      <alignment horizontal="left" vertical="center" wrapText="1" shrinkToFit="1"/>
    </xf>
    <xf numFmtId="0" fontId="56" fillId="0" borderId="53" xfId="0" applyFont="1" applyFill="1" applyBorder="1" applyAlignment="1">
      <alignment horizontal="center" vertical="center" shrinkToFit="1"/>
    </xf>
    <xf numFmtId="0" fontId="56" fillId="0" borderId="56" xfId="0" applyFont="1" applyFill="1" applyBorder="1" applyAlignment="1">
      <alignment horizontal="center" vertical="center" shrinkToFit="1"/>
    </xf>
    <xf numFmtId="0" fontId="56" fillId="0" borderId="0" xfId="0" applyFont="1" applyFill="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2</xdr:row>
      <xdr:rowOff>9525</xdr:rowOff>
    </xdr:from>
    <xdr:to>
      <xdr:col>3</xdr:col>
      <xdr:colOff>981075</xdr:colOff>
      <xdr:row>2</xdr:row>
      <xdr:rowOff>9525</xdr:rowOff>
    </xdr:to>
    <xdr:sp>
      <xdr:nvSpPr>
        <xdr:cNvPr id="1" name="テキスト ボックス 2"/>
        <xdr:cNvSpPr txBox="1">
          <a:spLocks noChangeArrowheads="1"/>
        </xdr:cNvSpPr>
      </xdr:nvSpPr>
      <xdr:spPr>
        <a:xfrm>
          <a:off x="4867275" y="304800"/>
          <a:ext cx="0" cy="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別添３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1"/>
  <sheetViews>
    <sheetView view="pageBreakPreview" zoomScaleSheetLayoutView="100" zoomScalePageLayoutView="0" workbookViewId="0" topLeftCell="A50">
      <selection activeCell="I69" sqref="I69"/>
    </sheetView>
  </sheetViews>
  <sheetFormatPr defaultColWidth="9.00390625" defaultRowHeight="13.5"/>
  <cols>
    <col min="1" max="1" width="5.375" style="3" customWidth="1"/>
    <col min="2" max="2" width="3.375" style="3" customWidth="1"/>
    <col min="3" max="3" width="42.25390625" style="3" customWidth="1"/>
    <col min="4" max="4" width="12.875" style="3" customWidth="1"/>
    <col min="5" max="7" width="12.625" style="3" customWidth="1"/>
    <col min="8" max="8" width="21.625" style="3" customWidth="1"/>
    <col min="9" max="16384" width="9.00390625" style="3" customWidth="1"/>
  </cols>
  <sheetData>
    <row r="1" spans="1:7" ht="18.75" customHeight="1">
      <c r="A1" s="104"/>
      <c r="B1" s="104"/>
      <c r="F1" s="105"/>
      <c r="G1" s="105"/>
    </row>
    <row r="2" spans="1:7" ht="4.5" customHeight="1">
      <c r="A2" s="4"/>
      <c r="B2" s="4"/>
      <c r="F2" s="5"/>
      <c r="G2" s="5"/>
    </row>
    <row r="3" spans="1:7" ht="139.5" customHeight="1">
      <c r="A3" s="110" t="s">
        <v>221</v>
      </c>
      <c r="B3" s="110"/>
      <c r="C3" s="110"/>
      <c r="D3" s="110"/>
      <c r="E3" s="111"/>
      <c r="F3" s="111"/>
      <c r="G3" s="111"/>
    </row>
    <row r="4" spans="1:7" ht="15" customHeight="1">
      <c r="A4" s="29"/>
      <c r="B4" s="4"/>
      <c r="C4" s="4"/>
      <c r="D4" s="4"/>
      <c r="E4" s="106" t="s">
        <v>25</v>
      </c>
      <c r="F4" s="106"/>
      <c r="G4" s="106"/>
    </row>
    <row r="5" spans="1:7" ht="13.5">
      <c r="A5" s="104" t="s">
        <v>103</v>
      </c>
      <c r="B5" s="104"/>
      <c r="C5" s="104"/>
      <c r="D5" s="104"/>
      <c r="E5" s="104"/>
      <c r="F5" s="104"/>
      <c r="G5" s="104"/>
    </row>
    <row r="6" spans="1:7" ht="13.5">
      <c r="A6" s="4"/>
      <c r="B6" s="4"/>
      <c r="C6" s="4"/>
      <c r="D6" s="4"/>
      <c r="E6" s="4"/>
      <c r="F6" s="4"/>
      <c r="G6" s="4"/>
    </row>
    <row r="7" spans="1:7" ht="13.5">
      <c r="A7" s="104" t="s">
        <v>245</v>
      </c>
      <c r="B7" s="104"/>
      <c r="C7" s="104"/>
      <c r="D7" s="104"/>
      <c r="E7" s="104"/>
      <c r="F7" s="104"/>
      <c r="G7" s="104"/>
    </row>
    <row r="8" spans="1:7" ht="13.5" customHeight="1">
      <c r="A8" s="4"/>
      <c r="B8" s="4"/>
      <c r="C8" s="4"/>
      <c r="D8" s="4"/>
      <c r="E8" s="4"/>
      <c r="F8" s="4"/>
      <c r="G8" s="30" t="s">
        <v>222</v>
      </c>
    </row>
    <row r="9" spans="1:7" ht="14.25" customHeight="1">
      <c r="A9" s="107" t="s">
        <v>81</v>
      </c>
      <c r="B9" s="108"/>
      <c r="C9" s="109"/>
      <c r="D9" s="32" t="s">
        <v>223</v>
      </c>
      <c r="E9" s="32" t="s">
        <v>224</v>
      </c>
      <c r="F9" s="32" t="s">
        <v>225</v>
      </c>
      <c r="G9" s="6" t="s">
        <v>12</v>
      </c>
    </row>
    <row r="10" spans="1:7" ht="14.25" customHeight="1">
      <c r="A10" s="112" t="s">
        <v>135</v>
      </c>
      <c r="B10" s="112" t="s">
        <v>13</v>
      </c>
      <c r="C10" s="7" t="s">
        <v>105</v>
      </c>
      <c r="D10" s="38">
        <v>566379000</v>
      </c>
      <c r="E10" s="38">
        <v>528283329</v>
      </c>
      <c r="F10" s="40">
        <f>D10-E10</f>
        <v>38095671</v>
      </c>
      <c r="G10" s="7"/>
    </row>
    <row r="11" spans="1:7" ht="14.25" customHeight="1">
      <c r="A11" s="113"/>
      <c r="B11" s="113"/>
      <c r="C11" s="2" t="s">
        <v>106</v>
      </c>
      <c r="D11" s="39">
        <v>126518440</v>
      </c>
      <c r="E11" s="39">
        <v>126782236</v>
      </c>
      <c r="F11" s="44">
        <f>D11-E11</f>
        <v>-263796</v>
      </c>
      <c r="G11" s="2"/>
    </row>
    <row r="12" spans="1:7" ht="14.25" customHeight="1">
      <c r="A12" s="113"/>
      <c r="B12" s="113"/>
      <c r="C12" s="2" t="s">
        <v>107</v>
      </c>
      <c r="D12" s="39"/>
      <c r="E12" s="39"/>
      <c r="F12" s="2"/>
      <c r="G12" s="2"/>
    </row>
    <row r="13" spans="1:7" ht="14.25" customHeight="1">
      <c r="A13" s="113"/>
      <c r="B13" s="113"/>
      <c r="C13" s="2" t="s">
        <v>108</v>
      </c>
      <c r="D13" s="39"/>
      <c r="E13" s="39"/>
      <c r="F13" s="2"/>
      <c r="G13" s="2"/>
    </row>
    <row r="14" spans="1:7" ht="14.25" customHeight="1">
      <c r="A14" s="113"/>
      <c r="B14" s="113"/>
      <c r="C14" s="2" t="s">
        <v>27</v>
      </c>
      <c r="D14" s="39"/>
      <c r="E14" s="39"/>
      <c r="F14" s="2"/>
      <c r="G14" s="2"/>
    </row>
    <row r="15" spans="1:7" ht="14.25" customHeight="1">
      <c r="A15" s="113"/>
      <c r="B15" s="113"/>
      <c r="C15" s="2" t="s">
        <v>134</v>
      </c>
      <c r="D15" s="39"/>
      <c r="E15" s="39"/>
      <c r="F15" s="2"/>
      <c r="G15" s="2"/>
    </row>
    <row r="16" spans="1:7" ht="14.25" customHeight="1">
      <c r="A16" s="113"/>
      <c r="B16" s="113"/>
      <c r="C16" s="2" t="s">
        <v>109</v>
      </c>
      <c r="D16" s="39"/>
      <c r="E16" s="39"/>
      <c r="F16" s="2"/>
      <c r="G16" s="2"/>
    </row>
    <row r="17" spans="1:7" ht="14.25" customHeight="1">
      <c r="A17" s="113"/>
      <c r="B17" s="113"/>
      <c r="C17" s="2" t="s">
        <v>110</v>
      </c>
      <c r="D17" s="39"/>
      <c r="E17" s="39"/>
      <c r="F17" s="2"/>
      <c r="G17" s="2"/>
    </row>
    <row r="18" spans="1:7" ht="14.25" customHeight="1">
      <c r="A18" s="113"/>
      <c r="B18" s="113"/>
      <c r="C18" s="2" t="s">
        <v>246</v>
      </c>
      <c r="D18" s="39">
        <v>0</v>
      </c>
      <c r="E18" s="39">
        <v>1508640</v>
      </c>
      <c r="F18" s="44">
        <f>D18-E18</f>
        <v>-1508640</v>
      </c>
      <c r="G18" s="2"/>
    </row>
    <row r="19" spans="1:7" ht="14.25" customHeight="1">
      <c r="A19" s="113"/>
      <c r="B19" s="113"/>
      <c r="C19" s="2" t="s">
        <v>217</v>
      </c>
      <c r="D19" s="39"/>
      <c r="E19" s="39"/>
      <c r="F19" s="2"/>
      <c r="G19" s="2"/>
    </row>
    <row r="20" spans="1:7" ht="14.25" customHeight="1">
      <c r="A20" s="113"/>
      <c r="B20" s="113"/>
      <c r="C20" s="2" t="s">
        <v>111</v>
      </c>
      <c r="D20" s="39">
        <v>249000</v>
      </c>
      <c r="E20" s="39">
        <v>248604</v>
      </c>
      <c r="F20" s="42">
        <f>D20-E20</f>
        <v>396</v>
      </c>
      <c r="G20" s="2"/>
    </row>
    <row r="21" spans="1:7" ht="14.25" customHeight="1">
      <c r="A21" s="113"/>
      <c r="B21" s="113"/>
      <c r="C21" s="2" t="s">
        <v>34</v>
      </c>
      <c r="D21" s="39">
        <v>2400000</v>
      </c>
      <c r="E21" s="39">
        <v>12805866</v>
      </c>
      <c r="F21" s="44">
        <f>D21-E21</f>
        <v>-10405866</v>
      </c>
      <c r="G21" s="2"/>
    </row>
    <row r="22" spans="1:7" ht="14.25" customHeight="1">
      <c r="A22" s="113"/>
      <c r="B22" s="113"/>
      <c r="C22" s="2" t="s">
        <v>118</v>
      </c>
      <c r="D22" s="39">
        <v>60000</v>
      </c>
      <c r="E22" s="39">
        <v>51968</v>
      </c>
      <c r="F22" s="42">
        <f>D22-E22</f>
        <v>8032</v>
      </c>
      <c r="G22" s="2"/>
    </row>
    <row r="23" spans="1:7" ht="14.25" customHeight="1">
      <c r="A23" s="113"/>
      <c r="B23" s="113"/>
      <c r="C23" s="2" t="s">
        <v>136</v>
      </c>
      <c r="D23" s="39">
        <v>2180000</v>
      </c>
      <c r="E23" s="39">
        <v>6567730</v>
      </c>
      <c r="F23" s="45">
        <f>D23-E23</f>
        <v>-4387730</v>
      </c>
      <c r="G23" s="2"/>
    </row>
    <row r="24" spans="1:7" ht="14.25" customHeight="1">
      <c r="A24" s="113"/>
      <c r="B24" s="113"/>
      <c r="C24" s="2" t="s">
        <v>119</v>
      </c>
      <c r="D24" s="39"/>
      <c r="E24" s="39"/>
      <c r="F24" s="2"/>
      <c r="G24" s="2"/>
    </row>
    <row r="25" spans="1:7" ht="14.25" customHeight="1">
      <c r="A25" s="113"/>
      <c r="B25" s="114"/>
      <c r="C25" s="6" t="s">
        <v>137</v>
      </c>
      <c r="D25" s="41">
        <f>SUM(D10:D24)</f>
        <v>697786440</v>
      </c>
      <c r="E25" s="41">
        <f>SUM(E10:E24)</f>
        <v>676248373</v>
      </c>
      <c r="F25" s="41">
        <f>SUM(F10:F24)</f>
        <v>21538067</v>
      </c>
      <c r="G25" s="8"/>
    </row>
    <row r="26" spans="1:7" ht="14.25" customHeight="1">
      <c r="A26" s="113"/>
      <c r="B26" s="112" t="s">
        <v>14</v>
      </c>
      <c r="C26" s="2" t="s">
        <v>120</v>
      </c>
      <c r="D26" s="39">
        <v>466309000</v>
      </c>
      <c r="E26" s="39">
        <v>469386832</v>
      </c>
      <c r="F26" s="45">
        <f>D26-E26</f>
        <v>-3077832</v>
      </c>
      <c r="G26" s="2"/>
    </row>
    <row r="27" spans="1:7" ht="14.25" customHeight="1">
      <c r="A27" s="113"/>
      <c r="B27" s="113"/>
      <c r="C27" s="2" t="s">
        <v>121</v>
      </c>
      <c r="D27" s="39">
        <v>117798440</v>
      </c>
      <c r="E27" s="39">
        <v>115244293</v>
      </c>
      <c r="F27" s="39">
        <f>D27-E27</f>
        <v>2554147</v>
      </c>
      <c r="G27" s="2"/>
    </row>
    <row r="28" spans="1:7" ht="14.25" customHeight="1">
      <c r="A28" s="113"/>
      <c r="B28" s="113"/>
      <c r="C28" s="2" t="s">
        <v>122</v>
      </c>
      <c r="D28" s="39">
        <v>75810000</v>
      </c>
      <c r="E28" s="39">
        <v>74914994</v>
      </c>
      <c r="F28" s="39">
        <f>D28-E28</f>
        <v>895006</v>
      </c>
      <c r="G28" s="2"/>
    </row>
    <row r="29" spans="1:7" ht="14.25" customHeight="1">
      <c r="A29" s="113"/>
      <c r="B29" s="113"/>
      <c r="C29" s="2" t="s">
        <v>123</v>
      </c>
      <c r="D29" s="39"/>
      <c r="E29" s="39"/>
      <c r="F29" s="39"/>
      <c r="G29" s="2"/>
    </row>
    <row r="30" spans="1:7" ht="14.25" customHeight="1">
      <c r="A30" s="113"/>
      <c r="B30" s="113"/>
      <c r="C30" s="2" t="s">
        <v>210</v>
      </c>
      <c r="D30" s="39"/>
      <c r="E30" s="39"/>
      <c r="F30" s="39"/>
      <c r="G30" s="2"/>
    </row>
    <row r="31" spans="1:7" ht="14.25" customHeight="1">
      <c r="A31" s="113"/>
      <c r="B31" s="113"/>
      <c r="C31" s="2" t="s">
        <v>212</v>
      </c>
      <c r="D31" s="39"/>
      <c r="E31" s="39"/>
      <c r="F31" s="39"/>
      <c r="G31" s="2"/>
    </row>
    <row r="32" spans="1:7" ht="14.25" customHeight="1">
      <c r="A32" s="113"/>
      <c r="B32" s="113"/>
      <c r="C32" s="2" t="s">
        <v>124</v>
      </c>
      <c r="D32" s="39"/>
      <c r="E32" s="39"/>
      <c r="F32" s="39"/>
      <c r="G32" s="2"/>
    </row>
    <row r="33" spans="1:7" ht="14.25" customHeight="1">
      <c r="A33" s="113"/>
      <c r="B33" s="113"/>
      <c r="C33" s="1" t="s">
        <v>138</v>
      </c>
      <c r="D33" s="39">
        <v>249000</v>
      </c>
      <c r="E33" s="39">
        <v>248604</v>
      </c>
      <c r="F33" s="39">
        <f>D33-E33</f>
        <v>396</v>
      </c>
      <c r="G33" s="2"/>
    </row>
    <row r="34" spans="1:7" ht="14.25" customHeight="1">
      <c r="A34" s="113"/>
      <c r="B34" s="113"/>
      <c r="C34" s="2" t="s">
        <v>139</v>
      </c>
      <c r="D34" s="39">
        <v>0</v>
      </c>
      <c r="E34" s="39">
        <v>961649</v>
      </c>
      <c r="F34" s="45">
        <f>D34-E34</f>
        <v>-961649</v>
      </c>
      <c r="G34" s="2"/>
    </row>
    <row r="35" spans="1:7" ht="14.25" customHeight="1">
      <c r="A35" s="113"/>
      <c r="B35" s="113"/>
      <c r="C35" s="9" t="s">
        <v>125</v>
      </c>
      <c r="D35" s="43"/>
      <c r="E35" s="43"/>
      <c r="F35" s="43"/>
      <c r="G35" s="9"/>
    </row>
    <row r="36" spans="1:7" ht="14.25" customHeight="1">
      <c r="A36" s="113"/>
      <c r="B36" s="114"/>
      <c r="C36" s="6" t="s">
        <v>140</v>
      </c>
      <c r="D36" s="41">
        <f>SUM(D26:D35)</f>
        <v>660166440</v>
      </c>
      <c r="E36" s="41">
        <f>SUM(E26:E35)</f>
        <v>660756372</v>
      </c>
      <c r="F36" s="46">
        <f>SUM(F26:F35)</f>
        <v>-589932</v>
      </c>
      <c r="G36" s="8"/>
    </row>
    <row r="37" spans="1:7" ht="14.25" customHeight="1">
      <c r="A37" s="114"/>
      <c r="B37" s="115" t="s">
        <v>141</v>
      </c>
      <c r="C37" s="116"/>
      <c r="D37" s="41">
        <f>D25-D36</f>
        <v>37620000</v>
      </c>
      <c r="E37" s="41">
        <f>E25-E36</f>
        <v>15492001</v>
      </c>
      <c r="F37" s="41">
        <f>F25-F36</f>
        <v>22127999</v>
      </c>
      <c r="G37" s="8"/>
    </row>
    <row r="38" spans="1:7" ht="14.25" customHeight="1">
      <c r="A38" s="117" t="s">
        <v>102</v>
      </c>
      <c r="B38" s="117" t="s">
        <v>13</v>
      </c>
      <c r="C38" s="7" t="s">
        <v>101</v>
      </c>
      <c r="D38" s="38">
        <v>4863000</v>
      </c>
      <c r="E38" s="38">
        <v>5312500</v>
      </c>
      <c r="F38" s="48">
        <f>D38-E38</f>
        <v>-449500</v>
      </c>
      <c r="G38" s="7"/>
    </row>
    <row r="39" spans="1:7" ht="14.25" customHeight="1">
      <c r="A39" s="117"/>
      <c r="B39" s="117"/>
      <c r="C39" s="2" t="s">
        <v>100</v>
      </c>
      <c r="D39" s="39"/>
      <c r="E39" s="39"/>
      <c r="F39" s="39"/>
      <c r="G39" s="2"/>
    </row>
    <row r="40" spans="1:7" ht="14.25" customHeight="1">
      <c r="A40" s="117"/>
      <c r="B40" s="117"/>
      <c r="C40" s="2" t="s">
        <v>99</v>
      </c>
      <c r="D40" s="39">
        <v>0</v>
      </c>
      <c r="E40" s="39">
        <v>2264000</v>
      </c>
      <c r="F40" s="45">
        <f>D40-E40</f>
        <v>-2264000</v>
      </c>
      <c r="G40" s="2"/>
    </row>
    <row r="41" spans="1:7" ht="14.25" customHeight="1">
      <c r="A41" s="117"/>
      <c r="B41" s="117"/>
      <c r="C41" s="2" t="s">
        <v>98</v>
      </c>
      <c r="D41" s="39"/>
      <c r="E41" s="39"/>
      <c r="F41" s="39"/>
      <c r="G41" s="2"/>
    </row>
    <row r="42" spans="1:7" ht="14.25" customHeight="1">
      <c r="A42" s="117"/>
      <c r="B42" s="117"/>
      <c r="C42" s="2" t="s">
        <v>126</v>
      </c>
      <c r="D42" s="39"/>
      <c r="E42" s="39"/>
      <c r="F42" s="39"/>
      <c r="G42" s="2"/>
    </row>
    <row r="43" spans="1:7" ht="14.25" customHeight="1">
      <c r="A43" s="117"/>
      <c r="B43" s="117"/>
      <c r="C43" s="6" t="s">
        <v>97</v>
      </c>
      <c r="D43" s="47">
        <f>SUM(D38:D42)</f>
        <v>4863000</v>
      </c>
      <c r="E43" s="47">
        <f>SUM(E38:E42)</f>
        <v>7576500</v>
      </c>
      <c r="F43" s="49">
        <f>SUM(F38:F42)</f>
        <v>-2713500</v>
      </c>
      <c r="G43" s="8"/>
    </row>
    <row r="44" spans="1:7" ht="14.25" customHeight="1">
      <c r="A44" s="117"/>
      <c r="B44" s="112" t="s">
        <v>14</v>
      </c>
      <c r="C44" s="10" t="s">
        <v>96</v>
      </c>
      <c r="D44" s="38">
        <v>5750000</v>
      </c>
      <c r="E44" s="38">
        <v>8014000</v>
      </c>
      <c r="F44" s="48">
        <f>D44-E44</f>
        <v>-2264000</v>
      </c>
      <c r="G44" s="7"/>
    </row>
    <row r="45" spans="1:7" ht="14.25" customHeight="1">
      <c r="A45" s="117"/>
      <c r="B45" s="118"/>
      <c r="C45" s="2" t="s">
        <v>127</v>
      </c>
      <c r="D45" s="39">
        <v>3500000</v>
      </c>
      <c r="E45" s="39">
        <v>5682630</v>
      </c>
      <c r="F45" s="45">
        <f>D45-E45</f>
        <v>-2182630</v>
      </c>
      <c r="G45" s="2"/>
    </row>
    <row r="46" spans="1:7" ht="14.25" customHeight="1">
      <c r="A46" s="117"/>
      <c r="B46" s="118"/>
      <c r="C46" s="2" t="s">
        <v>68</v>
      </c>
      <c r="D46" s="39"/>
      <c r="E46" s="39"/>
      <c r="F46" s="39"/>
      <c r="G46" s="2"/>
    </row>
    <row r="47" spans="1:7" ht="14.25" customHeight="1">
      <c r="A47" s="117"/>
      <c r="B47" s="118"/>
      <c r="C47" s="2" t="s">
        <v>70</v>
      </c>
      <c r="D47" s="39">
        <v>1557000</v>
      </c>
      <c r="E47" s="39">
        <v>1238055</v>
      </c>
      <c r="F47" s="39">
        <f>D47-E47</f>
        <v>318945</v>
      </c>
      <c r="G47" s="2"/>
    </row>
    <row r="48" spans="1:7" ht="14.25" customHeight="1">
      <c r="A48" s="117"/>
      <c r="B48" s="118"/>
      <c r="C48" s="2" t="s">
        <v>128</v>
      </c>
      <c r="D48" s="39"/>
      <c r="E48" s="39"/>
      <c r="F48" s="39"/>
      <c r="G48" s="2"/>
    </row>
    <row r="49" spans="1:7" ht="14.25" customHeight="1">
      <c r="A49" s="117"/>
      <c r="B49" s="119"/>
      <c r="C49" s="6" t="s">
        <v>95</v>
      </c>
      <c r="D49" s="47">
        <f>SUM(D44:D48)</f>
        <v>10807000</v>
      </c>
      <c r="E49" s="47">
        <f>SUM(E44:E48)</f>
        <v>14934685</v>
      </c>
      <c r="F49" s="49">
        <f>SUM(F44:F48)</f>
        <v>-4127685</v>
      </c>
      <c r="G49" s="8"/>
    </row>
    <row r="50" spans="1:7" ht="14.25" customHeight="1">
      <c r="A50" s="117"/>
      <c r="B50" s="120" t="s">
        <v>94</v>
      </c>
      <c r="C50" s="120"/>
      <c r="D50" s="46">
        <f>D43-D49</f>
        <v>-5944000</v>
      </c>
      <c r="E50" s="46">
        <f>E43-E49</f>
        <v>-7358185</v>
      </c>
      <c r="F50" s="46">
        <f>F43-F49</f>
        <v>1414185</v>
      </c>
      <c r="G50" s="8"/>
    </row>
    <row r="51" spans="1:7" ht="14.25" customHeight="1">
      <c r="A51" s="112" t="s">
        <v>142</v>
      </c>
      <c r="B51" s="112" t="s">
        <v>15</v>
      </c>
      <c r="C51" s="1" t="s">
        <v>93</v>
      </c>
      <c r="D51" s="50"/>
      <c r="E51" s="39"/>
      <c r="F51" s="39"/>
      <c r="G51" s="11"/>
    </row>
    <row r="52" spans="1:7" ht="14.25" customHeight="1">
      <c r="A52" s="113"/>
      <c r="B52" s="124"/>
      <c r="C52" s="1" t="s">
        <v>92</v>
      </c>
      <c r="D52" s="50"/>
      <c r="E52" s="39"/>
      <c r="F52" s="39"/>
      <c r="G52" s="11"/>
    </row>
    <row r="53" spans="1:7" ht="14.25" customHeight="1">
      <c r="A53" s="113"/>
      <c r="B53" s="124"/>
      <c r="C53" s="1" t="s">
        <v>226</v>
      </c>
      <c r="D53" s="50"/>
      <c r="E53" s="39"/>
      <c r="F53" s="39"/>
      <c r="G53" s="11"/>
    </row>
    <row r="54" spans="1:7" ht="14.25" customHeight="1">
      <c r="A54" s="113"/>
      <c r="B54" s="124"/>
      <c r="C54" s="2" t="s">
        <v>215</v>
      </c>
      <c r="D54" s="39"/>
      <c r="E54" s="39"/>
      <c r="F54" s="39"/>
      <c r="G54" s="2"/>
    </row>
    <row r="55" spans="1:7" ht="14.25" customHeight="1">
      <c r="A55" s="113"/>
      <c r="B55" s="124"/>
      <c r="C55" s="1" t="s">
        <v>91</v>
      </c>
      <c r="D55" s="39">
        <v>0</v>
      </c>
      <c r="E55" s="39">
        <v>4438250</v>
      </c>
      <c r="F55" s="45">
        <f>D55-E55</f>
        <v>-4438250</v>
      </c>
      <c r="G55" s="2"/>
    </row>
    <row r="56" spans="1:7" ht="14.25" customHeight="1">
      <c r="A56" s="113"/>
      <c r="B56" s="124"/>
      <c r="C56" s="2" t="s">
        <v>129</v>
      </c>
      <c r="D56" s="39">
        <v>16600000</v>
      </c>
      <c r="E56" s="39">
        <v>0</v>
      </c>
      <c r="F56" s="39">
        <f>D56-E56</f>
        <v>16600000</v>
      </c>
      <c r="G56" s="2" t="s">
        <v>247</v>
      </c>
    </row>
    <row r="57" spans="1:7" ht="14.25" customHeight="1">
      <c r="A57" s="113"/>
      <c r="B57" s="125"/>
      <c r="C57" s="32" t="s">
        <v>227</v>
      </c>
      <c r="D57" s="47">
        <f>SUM(D51:D56)</f>
        <v>16600000</v>
      </c>
      <c r="E57" s="47">
        <f>SUM(E51:E56)</f>
        <v>4438250</v>
      </c>
      <c r="F57" s="49">
        <f>SUM(F51:F56)</f>
        <v>12161750</v>
      </c>
      <c r="G57" s="8"/>
    </row>
    <row r="58" spans="1:7" ht="14.25" customHeight="1">
      <c r="A58" s="113"/>
      <c r="B58" s="112" t="s">
        <v>14</v>
      </c>
      <c r="C58" s="2" t="s">
        <v>90</v>
      </c>
      <c r="D58" s="39"/>
      <c r="E58" s="39"/>
      <c r="F58" s="39"/>
      <c r="G58" s="2"/>
    </row>
    <row r="59" spans="1:7" ht="14.25" customHeight="1">
      <c r="A59" s="113"/>
      <c r="B59" s="124"/>
      <c r="C59" s="2" t="s">
        <v>228</v>
      </c>
      <c r="D59" s="39"/>
      <c r="E59" s="39"/>
      <c r="F59" s="39"/>
      <c r="G59" s="2"/>
    </row>
    <row r="60" spans="1:7" ht="14.25" customHeight="1">
      <c r="A60" s="113"/>
      <c r="B60" s="124"/>
      <c r="C60" s="2" t="s">
        <v>216</v>
      </c>
      <c r="D60" s="39"/>
      <c r="E60" s="39"/>
      <c r="F60" s="39"/>
      <c r="G60" s="2"/>
    </row>
    <row r="61" spans="1:7" ht="14.25" customHeight="1">
      <c r="A61" s="113"/>
      <c r="B61" s="124"/>
      <c r="C61" s="2" t="s">
        <v>89</v>
      </c>
      <c r="D61" s="39">
        <v>10000000</v>
      </c>
      <c r="E61" s="39">
        <v>18217752</v>
      </c>
      <c r="F61" s="45">
        <f>D61-E61</f>
        <v>-8217752</v>
      </c>
      <c r="G61" s="2"/>
    </row>
    <row r="62" spans="1:7" ht="14.25" customHeight="1">
      <c r="A62" s="113"/>
      <c r="B62" s="124"/>
      <c r="C62" s="2" t="s">
        <v>130</v>
      </c>
      <c r="D62" s="39">
        <v>16600000</v>
      </c>
      <c r="E62" s="39">
        <v>0</v>
      </c>
      <c r="F62" s="39">
        <f>D62-E62</f>
        <v>16600000</v>
      </c>
      <c r="G62" s="2" t="s">
        <v>248</v>
      </c>
    </row>
    <row r="63" spans="1:7" ht="14.25" customHeight="1">
      <c r="A63" s="113"/>
      <c r="B63" s="125"/>
      <c r="C63" s="6" t="s">
        <v>143</v>
      </c>
      <c r="D63" s="47">
        <f>SUM(D58:D62)</f>
        <v>26600000</v>
      </c>
      <c r="E63" s="47">
        <f>SUM(E58:E62)</f>
        <v>18217752</v>
      </c>
      <c r="F63" s="47">
        <f>SUM(F58:F62)</f>
        <v>8382248</v>
      </c>
      <c r="G63" s="8"/>
    </row>
    <row r="64" spans="1:7" ht="14.25" customHeight="1">
      <c r="A64" s="114"/>
      <c r="B64" s="120" t="s">
        <v>144</v>
      </c>
      <c r="C64" s="120"/>
      <c r="D64" s="49">
        <f>D57-D63</f>
        <v>-10000000</v>
      </c>
      <c r="E64" s="49">
        <f>E57-E63</f>
        <v>-13779502</v>
      </c>
      <c r="F64" s="47">
        <f>F57-F63</f>
        <v>3779502</v>
      </c>
      <c r="G64" s="8"/>
    </row>
    <row r="65" spans="1:7" ht="14.25" customHeight="1">
      <c r="A65" s="121" t="s">
        <v>16</v>
      </c>
      <c r="B65" s="121"/>
      <c r="C65" s="121"/>
      <c r="D65" s="38">
        <v>100000</v>
      </c>
      <c r="E65" s="36">
        <v>0</v>
      </c>
      <c r="F65" s="40">
        <f>D65-E65</f>
        <v>100000</v>
      </c>
      <c r="G65" s="7"/>
    </row>
    <row r="66" spans="1:7" ht="14.25" customHeight="1">
      <c r="A66" s="13"/>
      <c r="B66" s="14"/>
      <c r="C66" s="15"/>
      <c r="D66" s="43"/>
      <c r="E66" s="37"/>
      <c r="F66" s="37"/>
      <c r="G66" s="9"/>
    </row>
    <row r="67" spans="1:7" ht="14.25" customHeight="1">
      <c r="A67" s="120" t="s">
        <v>131</v>
      </c>
      <c r="B67" s="120"/>
      <c r="C67" s="120"/>
      <c r="D67" s="41">
        <f>D37+D50+D64-D65</f>
        <v>21576000</v>
      </c>
      <c r="E67" s="46">
        <f>E37+E50+E64-E65</f>
        <v>-5645686</v>
      </c>
      <c r="F67" s="41">
        <f>F37+F50+F64-F65</f>
        <v>27221686</v>
      </c>
      <c r="G67" s="8"/>
    </row>
    <row r="68" spans="1:7" s="18" customFormat="1" ht="14.25" customHeight="1">
      <c r="A68" s="16"/>
      <c r="B68" s="16"/>
      <c r="C68" s="16"/>
      <c r="D68" s="17"/>
      <c r="E68" s="17"/>
      <c r="F68" s="17"/>
      <c r="G68" s="17"/>
    </row>
    <row r="69" spans="1:7" ht="14.25" customHeight="1">
      <c r="A69" s="121" t="s">
        <v>132</v>
      </c>
      <c r="B69" s="121"/>
      <c r="C69" s="121"/>
      <c r="D69" s="35"/>
      <c r="E69" s="38">
        <v>105241851</v>
      </c>
      <c r="F69" s="8"/>
      <c r="G69" s="8"/>
    </row>
    <row r="70" spans="1:7" ht="14.25" customHeight="1">
      <c r="A70" s="120" t="s">
        <v>133</v>
      </c>
      <c r="B70" s="120"/>
      <c r="C70" s="120"/>
      <c r="D70" s="54"/>
      <c r="E70" s="46">
        <f>E67+E69</f>
        <v>99596165</v>
      </c>
      <c r="F70" s="25"/>
      <c r="G70" s="8"/>
    </row>
    <row r="71" spans="1:7" ht="30" customHeight="1">
      <c r="A71" s="122" t="s">
        <v>87</v>
      </c>
      <c r="B71" s="122"/>
      <c r="C71" s="122"/>
      <c r="D71" s="122"/>
      <c r="E71" s="122"/>
      <c r="F71" s="123"/>
      <c r="G71" s="123"/>
    </row>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sheetData>
  <sheetProtection password="E85E" sheet="1" formatCells="0" formatColumns="0" formatRows="0" insertColumns="0" insertRows="0" insertHyperlinks="0" deleteColumns="0" deleteRows="0" sort="0" autoFilter="0" pivotTables="0"/>
  <mergeCells count="24">
    <mergeCell ref="A67:C67"/>
    <mergeCell ref="A69:C69"/>
    <mergeCell ref="A70:C70"/>
    <mergeCell ref="A71:G71"/>
    <mergeCell ref="A51:A64"/>
    <mergeCell ref="B51:B57"/>
    <mergeCell ref="B58:B63"/>
    <mergeCell ref="B64:C64"/>
    <mergeCell ref="A65:C65"/>
    <mergeCell ref="A10:A37"/>
    <mergeCell ref="B10:B25"/>
    <mergeCell ref="B26:B36"/>
    <mergeCell ref="B37:C37"/>
    <mergeCell ref="A38:A50"/>
    <mergeCell ref="B38:B43"/>
    <mergeCell ref="B44:B49"/>
    <mergeCell ref="B50:C50"/>
    <mergeCell ref="A1:B1"/>
    <mergeCell ref="F1:G1"/>
    <mergeCell ref="E4:G4"/>
    <mergeCell ref="A5:G5"/>
    <mergeCell ref="A7:G7"/>
    <mergeCell ref="A9:C9"/>
    <mergeCell ref="A3:G3"/>
  </mergeCells>
  <printOptions horizontalCentered="1"/>
  <pageMargins left="0" right="0" top="0" bottom="0" header="0" footer="0"/>
  <pageSetup firstPageNumber="1" useFirstPageNumber="1" horizontalDpi="300" verticalDpi="300" orientation="portrait" paperSize="9" scale="73" r:id="rId2"/>
  <headerFooter scaleWithDoc="0">
    <oddFooter>&amp;C&amp;P</oddFooter>
  </headerFooter>
  <drawing r:id="rId1"/>
</worksheet>
</file>

<file path=xl/worksheets/sheet2.xml><?xml version="1.0" encoding="utf-8"?>
<worksheet xmlns="http://schemas.openxmlformats.org/spreadsheetml/2006/main" xmlns:r="http://schemas.openxmlformats.org/officeDocument/2006/relationships">
  <dimension ref="A2:F74"/>
  <sheetViews>
    <sheetView view="pageBreakPreview" zoomScaleSheetLayoutView="100" workbookViewId="0" topLeftCell="A13">
      <selection activeCell="L64" sqref="L64"/>
    </sheetView>
  </sheetViews>
  <sheetFormatPr defaultColWidth="9.00390625" defaultRowHeight="13.5"/>
  <cols>
    <col min="1" max="1" width="3.625" style="3" customWidth="1"/>
    <col min="2" max="2" width="3.375" style="3" customWidth="1"/>
    <col min="3" max="3" width="38.75390625" style="3" customWidth="1"/>
    <col min="4" max="4" width="15.375" style="3" customWidth="1"/>
    <col min="5" max="6" width="15.00390625" style="3" customWidth="1"/>
    <col min="7" max="7" width="1.4921875" style="3" customWidth="1"/>
    <col min="8" max="16384" width="9.00390625" style="3" customWidth="1"/>
  </cols>
  <sheetData>
    <row r="1" ht="21.75" customHeight="1"/>
    <row r="2" spans="1:6" ht="15.75" customHeight="1">
      <c r="A2" s="4"/>
      <c r="B2" s="4"/>
      <c r="C2" s="4"/>
      <c r="D2" s="106" t="s">
        <v>26</v>
      </c>
      <c r="E2" s="106"/>
      <c r="F2" s="106"/>
    </row>
    <row r="3" spans="1:6" ht="13.5">
      <c r="A3" s="104" t="s">
        <v>21</v>
      </c>
      <c r="B3" s="104"/>
      <c r="C3" s="104"/>
      <c r="D3" s="104"/>
      <c r="E3" s="104"/>
      <c r="F3" s="104"/>
    </row>
    <row r="4" spans="1:6" ht="13.5">
      <c r="A4" s="104" t="s">
        <v>249</v>
      </c>
      <c r="B4" s="104"/>
      <c r="C4" s="104"/>
      <c r="D4" s="104"/>
      <c r="E4" s="104"/>
      <c r="F4" s="104"/>
    </row>
    <row r="5" spans="1:6" ht="13.5" customHeight="1">
      <c r="A5" s="30"/>
      <c r="B5" s="30"/>
      <c r="C5" s="30"/>
      <c r="D5" s="30"/>
      <c r="E5" s="30"/>
      <c r="F5" s="31" t="s">
        <v>222</v>
      </c>
    </row>
    <row r="6" spans="1:6" ht="14.25" customHeight="1">
      <c r="A6" s="107" t="s">
        <v>81</v>
      </c>
      <c r="B6" s="108"/>
      <c r="C6" s="109"/>
      <c r="D6" s="32" t="s">
        <v>229</v>
      </c>
      <c r="E6" s="32" t="s">
        <v>230</v>
      </c>
      <c r="F6" s="32" t="s">
        <v>231</v>
      </c>
    </row>
    <row r="7" spans="1:6" ht="14.25" customHeight="1">
      <c r="A7" s="112" t="s">
        <v>57</v>
      </c>
      <c r="B7" s="112" t="s">
        <v>17</v>
      </c>
      <c r="C7" s="12" t="s">
        <v>112</v>
      </c>
      <c r="D7" s="38">
        <v>528283329</v>
      </c>
      <c r="E7" s="71">
        <v>545559285</v>
      </c>
      <c r="F7" s="48">
        <f>D7-E7</f>
        <v>-17275956</v>
      </c>
    </row>
    <row r="8" spans="1:6" ht="14.25" customHeight="1">
      <c r="A8" s="113"/>
      <c r="B8" s="113"/>
      <c r="C8" s="2" t="s">
        <v>113</v>
      </c>
      <c r="D8" s="39">
        <v>126782236</v>
      </c>
      <c r="E8" s="55">
        <v>127189266</v>
      </c>
      <c r="F8" s="45">
        <f>D8-E8</f>
        <v>-407030</v>
      </c>
    </row>
    <row r="9" spans="1:6" ht="14.25" customHeight="1">
      <c r="A9" s="113"/>
      <c r="B9" s="113"/>
      <c r="C9" s="2" t="s">
        <v>114</v>
      </c>
      <c r="D9" s="39"/>
      <c r="E9" s="55"/>
      <c r="F9" s="45"/>
    </row>
    <row r="10" spans="1:6" ht="14.25" customHeight="1">
      <c r="A10" s="113"/>
      <c r="B10" s="113"/>
      <c r="C10" s="2" t="s">
        <v>115</v>
      </c>
      <c r="D10" s="39"/>
      <c r="E10" s="55"/>
      <c r="F10" s="45"/>
    </row>
    <row r="11" spans="1:6" ht="14.25" customHeight="1">
      <c r="A11" s="113"/>
      <c r="B11" s="113"/>
      <c r="C11" s="2" t="s">
        <v>28</v>
      </c>
      <c r="D11" s="39"/>
      <c r="E11" s="55"/>
      <c r="F11" s="45"/>
    </row>
    <row r="12" spans="1:6" ht="14.25" customHeight="1">
      <c r="A12" s="113"/>
      <c r="B12" s="113"/>
      <c r="C12" s="2" t="s">
        <v>164</v>
      </c>
      <c r="D12" s="39"/>
      <c r="E12" s="55"/>
      <c r="F12" s="45"/>
    </row>
    <row r="13" spans="1:6" ht="14.25" customHeight="1">
      <c r="A13" s="113"/>
      <c r="B13" s="113"/>
      <c r="C13" s="2" t="s">
        <v>116</v>
      </c>
      <c r="D13" s="39"/>
      <c r="E13" s="55"/>
      <c r="F13" s="45"/>
    </row>
    <row r="14" spans="1:6" ht="14.25" customHeight="1">
      <c r="A14" s="113"/>
      <c r="B14" s="113"/>
      <c r="C14" s="2" t="s">
        <v>117</v>
      </c>
      <c r="D14" s="39"/>
      <c r="E14" s="55"/>
      <c r="F14" s="45"/>
    </row>
    <row r="15" spans="1:6" ht="14.25" customHeight="1">
      <c r="A15" s="113"/>
      <c r="B15" s="113"/>
      <c r="C15" s="2" t="s">
        <v>250</v>
      </c>
      <c r="D15" s="39">
        <v>1508640</v>
      </c>
      <c r="E15" s="55">
        <v>1333190</v>
      </c>
      <c r="F15" s="45">
        <f>D15-E15</f>
        <v>175450</v>
      </c>
    </row>
    <row r="16" spans="1:6" ht="14.25" customHeight="1">
      <c r="A16" s="113"/>
      <c r="B16" s="113"/>
      <c r="C16" s="2" t="s">
        <v>218</v>
      </c>
      <c r="D16" s="39"/>
      <c r="E16" s="55"/>
      <c r="F16" s="45"/>
    </row>
    <row r="17" spans="1:6" ht="14.25" customHeight="1">
      <c r="A17" s="113"/>
      <c r="B17" s="113"/>
      <c r="C17" s="2" t="s">
        <v>174</v>
      </c>
      <c r="D17" s="39">
        <v>12805866</v>
      </c>
      <c r="E17" s="55">
        <v>43371409</v>
      </c>
      <c r="F17" s="45">
        <f>D17-E17</f>
        <v>-30565543</v>
      </c>
    </row>
    <row r="18" spans="1:6" ht="14.25" customHeight="1">
      <c r="A18" s="113"/>
      <c r="B18" s="113"/>
      <c r="C18" s="2" t="s">
        <v>165</v>
      </c>
      <c r="D18" s="39">
        <v>0</v>
      </c>
      <c r="E18" s="55">
        <v>2980514</v>
      </c>
      <c r="F18" s="45">
        <f>D18-E18</f>
        <v>-2980514</v>
      </c>
    </row>
    <row r="19" spans="1:6" ht="14.25" customHeight="1">
      <c r="A19" s="113"/>
      <c r="B19" s="114"/>
      <c r="C19" s="6" t="s">
        <v>58</v>
      </c>
      <c r="D19" s="47">
        <f>SUM(D7:D18)</f>
        <v>669380071</v>
      </c>
      <c r="E19" s="70">
        <f>SUM(E7:E18)</f>
        <v>720433664</v>
      </c>
      <c r="F19" s="49">
        <f>SUM(F7:F18)</f>
        <v>-51053593</v>
      </c>
    </row>
    <row r="20" spans="1:6" ht="14.25" customHeight="1">
      <c r="A20" s="113"/>
      <c r="B20" s="113" t="s">
        <v>18</v>
      </c>
      <c r="C20" s="2" t="s">
        <v>145</v>
      </c>
      <c r="D20" s="39">
        <v>468655832</v>
      </c>
      <c r="E20" s="55">
        <v>521271770</v>
      </c>
      <c r="F20" s="45">
        <f>D20-E20</f>
        <v>-52615938</v>
      </c>
    </row>
    <row r="21" spans="1:6" ht="14.25" customHeight="1">
      <c r="A21" s="113"/>
      <c r="B21" s="113"/>
      <c r="C21" s="2" t="s">
        <v>86</v>
      </c>
      <c r="D21" s="39">
        <v>115244293</v>
      </c>
      <c r="E21" s="55">
        <v>114362176</v>
      </c>
      <c r="F21" s="39">
        <f>D21-E21</f>
        <v>882117</v>
      </c>
    </row>
    <row r="22" spans="1:6" ht="14.25" customHeight="1">
      <c r="A22" s="113"/>
      <c r="B22" s="113"/>
      <c r="C22" s="2" t="s">
        <v>146</v>
      </c>
      <c r="D22" s="39">
        <v>74914994</v>
      </c>
      <c r="E22" s="55">
        <v>55379308</v>
      </c>
      <c r="F22" s="39">
        <f>D22-E22</f>
        <v>19535686</v>
      </c>
    </row>
    <row r="23" spans="1:6" ht="14.25" customHeight="1">
      <c r="A23" s="113"/>
      <c r="B23" s="113"/>
      <c r="C23" s="2" t="s">
        <v>147</v>
      </c>
      <c r="D23" s="39"/>
      <c r="E23" s="55"/>
      <c r="F23" s="39"/>
    </row>
    <row r="24" spans="1:6" ht="14.25" customHeight="1">
      <c r="A24" s="113"/>
      <c r="B24" s="113"/>
      <c r="C24" s="2" t="s">
        <v>211</v>
      </c>
      <c r="D24" s="39"/>
      <c r="E24" s="55"/>
      <c r="F24" s="39"/>
    </row>
    <row r="25" spans="1:6" ht="14.25" customHeight="1">
      <c r="A25" s="113"/>
      <c r="B25" s="113"/>
      <c r="C25" s="2" t="s">
        <v>213</v>
      </c>
      <c r="D25" s="39"/>
      <c r="E25" s="55"/>
      <c r="F25" s="39"/>
    </row>
    <row r="26" spans="1:6" ht="14.25" customHeight="1">
      <c r="A26" s="113"/>
      <c r="B26" s="113"/>
      <c r="C26" s="2" t="s">
        <v>148</v>
      </c>
      <c r="D26" s="39"/>
      <c r="E26" s="55"/>
      <c r="F26" s="39"/>
    </row>
    <row r="27" spans="1:6" ht="14.25" customHeight="1">
      <c r="A27" s="113"/>
      <c r="B27" s="113"/>
      <c r="C27" s="2" t="s">
        <v>149</v>
      </c>
      <c r="D27" s="39">
        <v>27808291</v>
      </c>
      <c r="E27" s="55">
        <v>28450626</v>
      </c>
      <c r="F27" s="45">
        <f>D27-E27</f>
        <v>-642335</v>
      </c>
    </row>
    <row r="28" spans="1:6" ht="14.25" customHeight="1">
      <c r="A28" s="113"/>
      <c r="B28" s="113"/>
      <c r="C28" s="33" t="s">
        <v>232</v>
      </c>
      <c r="D28" s="45">
        <v>-14002285</v>
      </c>
      <c r="E28" s="56">
        <v>-13691942</v>
      </c>
      <c r="F28" s="45">
        <f>D28-E28</f>
        <v>-310343</v>
      </c>
    </row>
    <row r="29" spans="1:6" ht="14.25" customHeight="1">
      <c r="A29" s="113"/>
      <c r="B29" s="113"/>
      <c r="C29" s="2" t="s">
        <v>150</v>
      </c>
      <c r="D29" s="39">
        <v>0</v>
      </c>
      <c r="E29" s="55">
        <v>157000</v>
      </c>
      <c r="F29" s="45">
        <f>D29-E29</f>
        <v>-157000</v>
      </c>
    </row>
    <row r="30" spans="1:6" ht="14.25" customHeight="1">
      <c r="A30" s="113"/>
      <c r="B30" s="113"/>
      <c r="C30" s="2" t="s">
        <v>69</v>
      </c>
      <c r="D30" s="39">
        <v>0</v>
      </c>
      <c r="E30" s="55">
        <v>634500</v>
      </c>
      <c r="F30" s="45">
        <f>D30-E30</f>
        <v>-634500</v>
      </c>
    </row>
    <row r="31" spans="1:6" ht="14.25" customHeight="1">
      <c r="A31" s="113"/>
      <c r="B31" s="113"/>
      <c r="C31" s="9" t="s">
        <v>166</v>
      </c>
      <c r="D31" s="43"/>
      <c r="E31" s="74"/>
      <c r="F31" s="43"/>
    </row>
    <row r="32" spans="1:6" ht="14.25" customHeight="1">
      <c r="A32" s="113"/>
      <c r="B32" s="114"/>
      <c r="C32" s="6" t="s">
        <v>59</v>
      </c>
      <c r="D32" s="47">
        <f>SUM(D20:D31)</f>
        <v>672621125</v>
      </c>
      <c r="E32" s="70">
        <f>SUM(E20:E31)</f>
        <v>706563438</v>
      </c>
      <c r="F32" s="49">
        <f>SUM(F20:F31)</f>
        <v>-33942313</v>
      </c>
    </row>
    <row r="33" spans="1:6" ht="14.25" customHeight="1">
      <c r="A33" s="114"/>
      <c r="B33" s="120" t="s">
        <v>63</v>
      </c>
      <c r="C33" s="120"/>
      <c r="D33" s="49">
        <f>D19-D32</f>
        <v>-3241054</v>
      </c>
      <c r="E33" s="70">
        <f>E19-E32</f>
        <v>13870226</v>
      </c>
      <c r="F33" s="49">
        <f>F19-F32</f>
        <v>-17111280</v>
      </c>
    </row>
    <row r="34" spans="1:6" ht="14.25" customHeight="1">
      <c r="A34" s="112" t="s">
        <v>60</v>
      </c>
      <c r="B34" s="112" t="s">
        <v>17</v>
      </c>
      <c r="C34" s="12" t="s">
        <v>167</v>
      </c>
      <c r="D34" s="38">
        <v>248604</v>
      </c>
      <c r="E34" s="71">
        <v>494500</v>
      </c>
      <c r="F34" s="48">
        <f>D34-E34</f>
        <v>-245896</v>
      </c>
    </row>
    <row r="35" spans="1:6" ht="14.25" customHeight="1">
      <c r="A35" s="113"/>
      <c r="B35" s="113"/>
      <c r="C35" s="2" t="s">
        <v>151</v>
      </c>
      <c r="D35" s="39">
        <v>51968</v>
      </c>
      <c r="E35" s="55">
        <v>64591</v>
      </c>
      <c r="F35" s="45">
        <f>D35-E35</f>
        <v>-12623</v>
      </c>
    </row>
    <row r="36" spans="1:6" ht="14.25" customHeight="1">
      <c r="A36" s="113"/>
      <c r="B36" s="113"/>
      <c r="C36" s="2" t="s">
        <v>152</v>
      </c>
      <c r="D36" s="39"/>
      <c r="E36" s="55"/>
      <c r="F36" s="45"/>
    </row>
    <row r="37" spans="1:6" ht="14.25" customHeight="1">
      <c r="A37" s="113"/>
      <c r="B37" s="113"/>
      <c r="C37" s="2" t="s">
        <v>153</v>
      </c>
      <c r="D37" s="39"/>
      <c r="E37" s="55"/>
      <c r="F37" s="45"/>
    </row>
    <row r="38" spans="1:6" ht="14.25" customHeight="1">
      <c r="A38" s="113"/>
      <c r="B38" s="113"/>
      <c r="C38" s="2" t="s">
        <v>78</v>
      </c>
      <c r="D38" s="39"/>
      <c r="E38" s="55"/>
      <c r="F38" s="45"/>
    </row>
    <row r="39" spans="1:6" ht="14.25" customHeight="1">
      <c r="A39" s="113"/>
      <c r="B39" s="113"/>
      <c r="C39" s="2" t="s">
        <v>154</v>
      </c>
      <c r="D39" s="39"/>
      <c r="E39" s="55"/>
      <c r="F39" s="45"/>
    </row>
    <row r="40" spans="1:6" ht="14.25" customHeight="1">
      <c r="A40" s="113"/>
      <c r="B40" s="113"/>
      <c r="C40" s="2" t="s">
        <v>168</v>
      </c>
      <c r="D40" s="39">
        <v>6567730</v>
      </c>
      <c r="E40" s="55">
        <v>1381231</v>
      </c>
      <c r="F40" s="45">
        <f>D40-E40</f>
        <v>5186499</v>
      </c>
    </row>
    <row r="41" spans="1:6" ht="14.25" customHeight="1">
      <c r="A41" s="113"/>
      <c r="B41" s="114"/>
      <c r="C41" s="6" t="s">
        <v>64</v>
      </c>
      <c r="D41" s="47">
        <f>SUM(D34:D40)</f>
        <v>6868302</v>
      </c>
      <c r="E41" s="70">
        <f>SUM(E34:E40)</f>
        <v>1940322</v>
      </c>
      <c r="F41" s="49">
        <f>SUM(F34:F40)</f>
        <v>4927980</v>
      </c>
    </row>
    <row r="42" spans="1:6" ht="14.25" customHeight="1">
      <c r="A42" s="113"/>
      <c r="B42" s="112" t="s">
        <v>18</v>
      </c>
      <c r="C42" s="1" t="s">
        <v>169</v>
      </c>
      <c r="D42" s="38">
        <v>248604</v>
      </c>
      <c r="E42" s="71">
        <v>494500</v>
      </c>
      <c r="F42" s="48">
        <f>D42-E42</f>
        <v>-245896</v>
      </c>
    </row>
    <row r="43" spans="1:6" ht="14.25" customHeight="1">
      <c r="A43" s="113"/>
      <c r="B43" s="113"/>
      <c r="C43" s="1" t="s">
        <v>84</v>
      </c>
      <c r="D43" s="39"/>
      <c r="E43" s="55"/>
      <c r="F43" s="45"/>
    </row>
    <row r="44" spans="1:6" ht="14.25" customHeight="1">
      <c r="A44" s="113"/>
      <c r="B44" s="113"/>
      <c r="C44" s="1" t="s">
        <v>155</v>
      </c>
      <c r="D44" s="75"/>
      <c r="E44" s="55"/>
      <c r="F44" s="45"/>
    </row>
    <row r="45" spans="1:6" ht="14.25" customHeight="1">
      <c r="A45" s="113"/>
      <c r="B45" s="113"/>
      <c r="C45" s="1" t="s">
        <v>85</v>
      </c>
      <c r="D45" s="75"/>
      <c r="E45" s="55"/>
      <c r="F45" s="45"/>
    </row>
    <row r="46" spans="1:6" ht="14.25" customHeight="1">
      <c r="A46" s="113"/>
      <c r="B46" s="113"/>
      <c r="C46" s="1" t="s">
        <v>156</v>
      </c>
      <c r="D46" s="75"/>
      <c r="E46" s="55"/>
      <c r="F46" s="45"/>
    </row>
    <row r="47" spans="1:6" ht="14.25" customHeight="1">
      <c r="A47" s="113"/>
      <c r="B47" s="113"/>
      <c r="C47" s="1" t="s">
        <v>175</v>
      </c>
      <c r="D47" s="39">
        <v>961649</v>
      </c>
      <c r="E47" s="55">
        <v>0</v>
      </c>
      <c r="F47" s="45">
        <f>D47-E47</f>
        <v>961649</v>
      </c>
    </row>
    <row r="48" spans="1:6" ht="14.25" customHeight="1">
      <c r="A48" s="113"/>
      <c r="B48" s="114"/>
      <c r="C48" s="6" t="s">
        <v>65</v>
      </c>
      <c r="D48" s="47">
        <f>SUM(D42:D47)</f>
        <v>1210253</v>
      </c>
      <c r="E48" s="70">
        <f>SUM(E42:E47)</f>
        <v>494500</v>
      </c>
      <c r="F48" s="49">
        <f>SUM(F42:F47)</f>
        <v>715753</v>
      </c>
    </row>
    <row r="49" spans="1:6" ht="14.25" customHeight="1">
      <c r="A49" s="114"/>
      <c r="B49" s="120" t="s">
        <v>66</v>
      </c>
      <c r="C49" s="120"/>
      <c r="D49" s="47">
        <f>D41-D48</f>
        <v>5658049</v>
      </c>
      <c r="E49" s="70">
        <f>E41-E48</f>
        <v>1445822</v>
      </c>
      <c r="F49" s="49">
        <f>F41-F48</f>
        <v>4212227</v>
      </c>
    </row>
    <row r="50" spans="1:6" ht="14.25" customHeight="1">
      <c r="A50" s="107" t="s">
        <v>61</v>
      </c>
      <c r="B50" s="108"/>
      <c r="C50" s="109"/>
      <c r="D50" s="47">
        <f>D33+D49</f>
        <v>2416995</v>
      </c>
      <c r="E50" s="70">
        <f>E33+E49</f>
        <v>15316048</v>
      </c>
      <c r="F50" s="49">
        <f>F33+F49</f>
        <v>-12899053</v>
      </c>
    </row>
    <row r="51" spans="1:6" ht="14.25" customHeight="1">
      <c r="A51" s="112" t="s">
        <v>20</v>
      </c>
      <c r="B51" s="112" t="s">
        <v>17</v>
      </c>
      <c r="C51" s="12" t="s">
        <v>170</v>
      </c>
      <c r="D51" s="38">
        <v>5312500</v>
      </c>
      <c r="E51" s="71">
        <v>5182500</v>
      </c>
      <c r="F51" s="38">
        <f>D51-E51</f>
        <v>130000</v>
      </c>
    </row>
    <row r="52" spans="1:6" ht="14.25" customHeight="1">
      <c r="A52" s="113"/>
      <c r="B52" s="113"/>
      <c r="C52" s="2" t="s">
        <v>171</v>
      </c>
      <c r="D52" s="39"/>
      <c r="E52" s="55"/>
      <c r="F52" s="45"/>
    </row>
    <row r="53" spans="1:6" ht="14.25" customHeight="1">
      <c r="A53" s="113"/>
      <c r="B53" s="113"/>
      <c r="C53" s="2" t="s">
        <v>172</v>
      </c>
      <c r="D53" s="39"/>
      <c r="E53" s="55"/>
      <c r="F53" s="45"/>
    </row>
    <row r="54" spans="1:6" ht="14.25" customHeight="1">
      <c r="A54" s="113"/>
      <c r="B54" s="113"/>
      <c r="C54" s="2" t="s">
        <v>158</v>
      </c>
      <c r="D54" s="39"/>
      <c r="E54" s="55"/>
      <c r="F54" s="45"/>
    </row>
    <row r="55" spans="1:6" ht="14.25" customHeight="1">
      <c r="A55" s="113"/>
      <c r="B55" s="113"/>
      <c r="C55" s="2" t="s">
        <v>29</v>
      </c>
      <c r="D55" s="39"/>
      <c r="E55" s="55"/>
      <c r="F55" s="45"/>
    </row>
    <row r="56" spans="1:6" ht="14.25" customHeight="1">
      <c r="A56" s="113"/>
      <c r="B56" s="113"/>
      <c r="C56" s="2" t="s">
        <v>159</v>
      </c>
      <c r="D56" s="39">
        <v>0</v>
      </c>
      <c r="E56" s="55">
        <v>1770000</v>
      </c>
      <c r="F56" s="45">
        <f>D56-E56</f>
        <v>-1770000</v>
      </c>
    </row>
    <row r="57" spans="1:6" ht="14.25" customHeight="1">
      <c r="A57" s="113"/>
      <c r="B57" s="114"/>
      <c r="C57" s="6" t="s">
        <v>23</v>
      </c>
      <c r="D57" s="47">
        <f>SUM(D51:D56)</f>
        <v>5312500</v>
      </c>
      <c r="E57" s="70">
        <f>SUM(E51:E56)</f>
        <v>6952500</v>
      </c>
      <c r="F57" s="49">
        <f>SUM(F51:F56)</f>
        <v>-1640000</v>
      </c>
    </row>
    <row r="58" spans="1:6" ht="14.25" customHeight="1">
      <c r="A58" s="113"/>
      <c r="B58" s="112" t="s">
        <v>18</v>
      </c>
      <c r="C58" s="1" t="s">
        <v>160</v>
      </c>
      <c r="D58" s="75"/>
      <c r="E58" s="55"/>
      <c r="F58" s="45"/>
    </row>
    <row r="59" spans="1:6" ht="14.25" customHeight="1">
      <c r="A59" s="113"/>
      <c r="B59" s="113"/>
      <c r="C59" s="1" t="s">
        <v>157</v>
      </c>
      <c r="D59" s="75"/>
      <c r="E59" s="55"/>
      <c r="F59" s="45"/>
    </row>
    <row r="60" spans="1:6" ht="14.25" customHeight="1">
      <c r="A60" s="113"/>
      <c r="B60" s="113"/>
      <c r="C60" s="2" t="s">
        <v>161</v>
      </c>
      <c r="D60" s="39">
        <v>7</v>
      </c>
      <c r="E60" s="55">
        <v>146819</v>
      </c>
      <c r="F60" s="45">
        <f>D60-E60</f>
        <v>-146812</v>
      </c>
    </row>
    <row r="61" spans="1:6" ht="14.25" customHeight="1">
      <c r="A61" s="113"/>
      <c r="B61" s="113"/>
      <c r="C61" s="33" t="s">
        <v>244</v>
      </c>
      <c r="D61" s="39"/>
      <c r="E61" s="55"/>
      <c r="F61" s="45"/>
    </row>
    <row r="62" spans="1:6" ht="14.25" customHeight="1">
      <c r="A62" s="113"/>
      <c r="B62" s="113"/>
      <c r="C62" s="2" t="s">
        <v>162</v>
      </c>
      <c r="D62" s="39">
        <v>3813467</v>
      </c>
      <c r="E62" s="55">
        <v>5182500</v>
      </c>
      <c r="F62" s="45">
        <f>D62-E62</f>
        <v>-1369033</v>
      </c>
    </row>
    <row r="63" spans="1:6" ht="14.25" customHeight="1">
      <c r="A63" s="113"/>
      <c r="B63" s="113"/>
      <c r="C63" s="2" t="s">
        <v>163</v>
      </c>
      <c r="D63" s="39"/>
      <c r="E63" s="55"/>
      <c r="F63" s="45"/>
    </row>
    <row r="64" spans="1:6" ht="14.25" customHeight="1">
      <c r="A64" s="113"/>
      <c r="B64" s="113"/>
      <c r="C64" s="2" t="s">
        <v>173</v>
      </c>
      <c r="D64" s="39">
        <v>0</v>
      </c>
      <c r="E64" s="55">
        <v>2296846</v>
      </c>
      <c r="F64" s="45">
        <f>D64-E64</f>
        <v>-2296846</v>
      </c>
    </row>
    <row r="65" spans="1:6" ht="14.25" customHeight="1">
      <c r="A65" s="113"/>
      <c r="B65" s="114"/>
      <c r="C65" s="6" t="s">
        <v>24</v>
      </c>
      <c r="D65" s="47">
        <f>SUM(D58:D64)</f>
        <v>3813474</v>
      </c>
      <c r="E65" s="70">
        <f>SUM(E58:E64)</f>
        <v>7626165</v>
      </c>
      <c r="F65" s="49">
        <f>SUM(F58:F64)</f>
        <v>-3812691</v>
      </c>
    </row>
    <row r="66" spans="1:6" ht="14.25" customHeight="1">
      <c r="A66" s="114"/>
      <c r="B66" s="115" t="s">
        <v>67</v>
      </c>
      <c r="C66" s="116"/>
      <c r="D66" s="47">
        <f>D57-D65</f>
        <v>1499026</v>
      </c>
      <c r="E66" s="73">
        <f>E57-E65</f>
        <v>-673665</v>
      </c>
      <c r="F66" s="49">
        <f>F57-F65</f>
        <v>2172691</v>
      </c>
    </row>
    <row r="67" spans="1:6" ht="14.25" customHeight="1">
      <c r="A67" s="115" t="s">
        <v>233</v>
      </c>
      <c r="B67" s="126"/>
      <c r="C67" s="116"/>
      <c r="D67" s="47">
        <f>D50+D66</f>
        <v>3916021</v>
      </c>
      <c r="E67" s="70">
        <f>E50+E66</f>
        <v>14642383</v>
      </c>
      <c r="F67" s="49">
        <f>F50+F66</f>
        <v>-10726362</v>
      </c>
    </row>
    <row r="68" spans="1:6" ht="14.25" customHeight="1">
      <c r="A68" s="129" t="s">
        <v>19</v>
      </c>
      <c r="B68" s="115" t="s">
        <v>234</v>
      </c>
      <c r="C68" s="116"/>
      <c r="D68" s="47">
        <v>174282548</v>
      </c>
      <c r="E68" s="70">
        <v>201152765</v>
      </c>
      <c r="F68" s="49">
        <f>D68-E68</f>
        <v>-26870217</v>
      </c>
    </row>
    <row r="69" spans="1:6" ht="14.25" customHeight="1">
      <c r="A69" s="130"/>
      <c r="B69" s="115" t="s">
        <v>235</v>
      </c>
      <c r="C69" s="116"/>
      <c r="D69" s="47">
        <f>D67+D68</f>
        <v>178198569</v>
      </c>
      <c r="E69" s="70">
        <f>E67+E68</f>
        <v>215795148</v>
      </c>
      <c r="F69" s="49">
        <f>F67+F68</f>
        <v>-37596579</v>
      </c>
    </row>
    <row r="70" spans="1:6" ht="14.25" customHeight="1">
      <c r="A70" s="130"/>
      <c r="B70" s="115" t="s">
        <v>236</v>
      </c>
      <c r="C70" s="116"/>
      <c r="D70" s="47"/>
      <c r="E70" s="70"/>
      <c r="F70" s="49"/>
    </row>
    <row r="71" spans="1:6" ht="14.25" customHeight="1">
      <c r="A71" s="130"/>
      <c r="B71" s="115" t="s">
        <v>237</v>
      </c>
      <c r="C71" s="116"/>
      <c r="D71" s="47"/>
      <c r="E71" s="70"/>
      <c r="F71" s="49"/>
    </row>
    <row r="72" spans="1:6" ht="14.25" customHeight="1">
      <c r="A72" s="130"/>
      <c r="B72" s="127" t="s">
        <v>238</v>
      </c>
      <c r="C72" s="128"/>
      <c r="D72" s="38">
        <v>14510502</v>
      </c>
      <c r="E72" s="70">
        <v>41512600</v>
      </c>
      <c r="F72" s="49">
        <f>D72-E72</f>
        <v>-27002098</v>
      </c>
    </row>
    <row r="73" spans="1:6" ht="14.25" customHeight="1">
      <c r="A73" s="130"/>
      <c r="B73" s="138" t="s">
        <v>239</v>
      </c>
      <c r="C73" s="139"/>
      <c r="D73" s="132">
        <f>D69+D70+D71-D72</f>
        <v>163688067</v>
      </c>
      <c r="E73" s="134">
        <f>E69+E70+E71-E72</f>
        <v>174282548</v>
      </c>
      <c r="F73" s="136">
        <f>F69+F70+F71-F72</f>
        <v>-10594481</v>
      </c>
    </row>
    <row r="74" spans="1:6" ht="14.25" customHeight="1">
      <c r="A74" s="131"/>
      <c r="B74" s="140"/>
      <c r="C74" s="141"/>
      <c r="D74" s="133"/>
      <c r="E74" s="135"/>
      <c r="F74" s="137"/>
    </row>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sheetData>
  <sheetProtection password="E85E" sheet="1" formatCells="0" formatColumns="0" formatRows="0" insertColumns="0" insertRows="0" insertHyperlinks="0" deleteColumns="0" deleteRows="0" sort="0" autoFilter="0" pivotTables="0"/>
  <mergeCells count="28">
    <mergeCell ref="B34:B41"/>
    <mergeCell ref="B42:B48"/>
    <mergeCell ref="D2:F2"/>
    <mergeCell ref="A4:F4"/>
    <mergeCell ref="A3:F3"/>
    <mergeCell ref="A6:C6"/>
    <mergeCell ref="B20:B32"/>
    <mergeCell ref="B33:C33"/>
    <mergeCell ref="B7:B19"/>
    <mergeCell ref="A7:A33"/>
    <mergeCell ref="B66:C66"/>
    <mergeCell ref="B69:C69"/>
    <mergeCell ref="B49:C49"/>
    <mergeCell ref="F73:F74"/>
    <mergeCell ref="B68:C68"/>
    <mergeCell ref="B71:C71"/>
    <mergeCell ref="B72:C72"/>
    <mergeCell ref="B73:C74"/>
    <mergeCell ref="A51:A66"/>
    <mergeCell ref="A34:A49"/>
    <mergeCell ref="A68:A74"/>
    <mergeCell ref="D73:D74"/>
    <mergeCell ref="B70:C70"/>
    <mergeCell ref="E73:E74"/>
    <mergeCell ref="A50:C50"/>
    <mergeCell ref="A67:C67"/>
    <mergeCell ref="B51:B57"/>
    <mergeCell ref="B58:B65"/>
  </mergeCells>
  <printOptions horizontalCentered="1"/>
  <pageMargins left="0" right="0" top="0.3937007874015748" bottom="0" header="0" footer="0"/>
  <pageSetup firstPageNumber="11" useFirstPageNumber="1" horizontalDpi="300" verticalDpi="300" orientation="portrait" paperSize="9" r:id="rId1"/>
  <headerFooter scaleWithDoc="0">
    <oddFooter>&amp;C&amp;P</oddFooter>
  </headerFooter>
  <rowBreaks count="1" manualBreakCount="1">
    <brk id="50" max="5" man="1"/>
  </rowBreaks>
</worksheet>
</file>

<file path=xl/worksheets/sheet3.xml><?xml version="1.0" encoding="utf-8"?>
<worksheet xmlns="http://schemas.openxmlformats.org/spreadsheetml/2006/main" xmlns:r="http://schemas.openxmlformats.org/officeDocument/2006/relationships">
  <sheetPr>
    <pageSetUpPr fitToPage="1"/>
  </sheetPr>
  <dimension ref="A2:H63"/>
  <sheetViews>
    <sheetView tabSelected="1" zoomScaleSheetLayoutView="100" workbookViewId="0" topLeftCell="A52">
      <selection activeCell="E73" sqref="E73"/>
    </sheetView>
  </sheetViews>
  <sheetFormatPr defaultColWidth="9.00390625" defaultRowHeight="13.5"/>
  <cols>
    <col min="1" max="1" width="21.625" style="3" customWidth="1"/>
    <col min="2" max="4" width="12.50390625" style="3" customWidth="1"/>
    <col min="5" max="5" width="21.625" style="3" customWidth="1"/>
    <col min="6" max="8" width="12.50390625" style="3" customWidth="1"/>
    <col min="9" max="9" width="0.875" style="3" customWidth="1"/>
    <col min="10" max="16384" width="9.00390625" style="3" customWidth="1"/>
  </cols>
  <sheetData>
    <row r="1" ht="21.75" customHeight="1"/>
    <row r="2" ht="15" customHeight="1">
      <c r="H2" s="19" t="s">
        <v>62</v>
      </c>
    </row>
    <row r="3" spans="1:8" ht="14.25">
      <c r="A3" s="20" t="s">
        <v>22</v>
      </c>
      <c r="B3" s="20"/>
      <c r="C3" s="20"/>
      <c r="D3" s="20"/>
      <c r="E3" s="20"/>
      <c r="F3" s="20"/>
      <c r="G3" s="20"/>
      <c r="H3" s="20"/>
    </row>
    <row r="4" spans="1:8" ht="14.25">
      <c r="A4" s="144" t="s">
        <v>251</v>
      </c>
      <c r="B4" s="144"/>
      <c r="C4" s="144"/>
      <c r="D4" s="144"/>
      <c r="E4" s="144"/>
      <c r="F4" s="144"/>
      <c r="G4" s="144"/>
      <c r="H4" s="144"/>
    </row>
    <row r="5" ht="13.5" customHeight="1">
      <c r="H5" s="3" t="s">
        <v>222</v>
      </c>
    </row>
    <row r="6" spans="1:8" ht="14.25" customHeight="1">
      <c r="A6" s="21" t="s">
        <v>5</v>
      </c>
      <c r="B6" s="21"/>
      <c r="C6" s="21"/>
      <c r="D6" s="21"/>
      <c r="E6" s="21" t="s">
        <v>6</v>
      </c>
      <c r="F6" s="21"/>
      <c r="G6" s="21"/>
      <c r="H6" s="21"/>
    </row>
    <row r="7" spans="1:8" ht="14.25" customHeight="1">
      <c r="A7" s="59"/>
      <c r="B7" s="23" t="s">
        <v>7</v>
      </c>
      <c r="C7" s="22" t="s">
        <v>8</v>
      </c>
      <c r="D7" s="142" t="s">
        <v>9</v>
      </c>
      <c r="E7" s="36"/>
      <c r="F7" s="23" t="s">
        <v>7</v>
      </c>
      <c r="G7" s="22" t="s">
        <v>8</v>
      </c>
      <c r="H7" s="142" t="s">
        <v>9</v>
      </c>
    </row>
    <row r="8" spans="1:8" ht="14.25" customHeight="1">
      <c r="A8" s="60"/>
      <c r="B8" s="58" t="s">
        <v>10</v>
      </c>
      <c r="C8" s="57" t="s">
        <v>10</v>
      </c>
      <c r="D8" s="143"/>
      <c r="E8" s="9"/>
      <c r="F8" s="58" t="s">
        <v>10</v>
      </c>
      <c r="G8" s="57" t="s">
        <v>10</v>
      </c>
      <c r="H8" s="143"/>
    </row>
    <row r="9" spans="1:8" ht="14.25" customHeight="1">
      <c r="A9" s="28" t="s">
        <v>11</v>
      </c>
      <c r="B9" s="76">
        <f>SUM(B10:B32)</f>
        <v>128518370</v>
      </c>
      <c r="C9" s="82">
        <f>SUM(C10:C32)</f>
        <v>129559145</v>
      </c>
      <c r="D9" s="89">
        <f>SUM(D10:D32)</f>
        <v>-1040775</v>
      </c>
      <c r="E9" s="69" t="s">
        <v>0</v>
      </c>
      <c r="F9" s="76">
        <f>SUM(F10:F32)</f>
        <v>30482025</v>
      </c>
      <c r="G9" s="82">
        <f>SUM(G10:G32)</f>
        <v>30484294</v>
      </c>
      <c r="H9" s="97">
        <f>SUM(H10:H32)</f>
        <v>-2269</v>
      </c>
    </row>
    <row r="10" spans="1:8" ht="14.25" customHeight="1">
      <c r="A10" s="24" t="s">
        <v>30</v>
      </c>
      <c r="B10" s="77">
        <v>46596290</v>
      </c>
      <c r="C10" s="83">
        <v>44298814</v>
      </c>
      <c r="D10" s="90">
        <f>B10-C10</f>
        <v>2297476</v>
      </c>
      <c r="E10" s="62" t="s">
        <v>37</v>
      </c>
      <c r="F10" s="77"/>
      <c r="G10" s="83"/>
      <c r="H10" s="95"/>
    </row>
    <row r="11" spans="1:8" ht="14.25" customHeight="1">
      <c r="A11" s="24" t="s">
        <v>31</v>
      </c>
      <c r="B11" s="77"/>
      <c r="C11" s="84"/>
      <c r="D11" s="91"/>
      <c r="E11" s="62" t="s">
        <v>72</v>
      </c>
      <c r="F11" s="77">
        <v>28905614</v>
      </c>
      <c r="G11" s="84">
        <v>24367357</v>
      </c>
      <c r="H11" s="92">
        <f>F11-G11</f>
        <v>4538257</v>
      </c>
    </row>
    <row r="12" spans="1:8" ht="14.25" customHeight="1">
      <c r="A12" s="24" t="s">
        <v>32</v>
      </c>
      <c r="B12" s="77">
        <v>79703939</v>
      </c>
      <c r="C12" s="84">
        <v>83960855</v>
      </c>
      <c r="D12" s="92">
        <f>B12-C12</f>
        <v>-4256916</v>
      </c>
      <c r="E12" s="62" t="s">
        <v>73</v>
      </c>
      <c r="F12" s="77"/>
      <c r="G12" s="84"/>
      <c r="H12" s="92"/>
    </row>
    <row r="13" spans="1:8" ht="14.25" customHeight="1">
      <c r="A13" s="24" t="s">
        <v>33</v>
      </c>
      <c r="B13" s="77">
        <v>144648</v>
      </c>
      <c r="C13" s="63">
        <v>0</v>
      </c>
      <c r="D13" s="91">
        <f>B13-C13</f>
        <v>144648</v>
      </c>
      <c r="E13" s="62" t="s">
        <v>38</v>
      </c>
      <c r="F13" s="77"/>
      <c r="G13" s="84"/>
      <c r="H13" s="92"/>
    </row>
    <row r="14" spans="1:8" ht="14.25" customHeight="1">
      <c r="A14" s="24" t="s">
        <v>71</v>
      </c>
      <c r="B14" s="77"/>
      <c r="C14" s="84"/>
      <c r="D14" s="91"/>
      <c r="E14" s="62" t="s">
        <v>207</v>
      </c>
      <c r="F14" s="77"/>
      <c r="G14" s="84"/>
      <c r="H14" s="92"/>
    </row>
    <row r="15" spans="1:8" ht="14.25" customHeight="1">
      <c r="A15" s="24" t="s">
        <v>176</v>
      </c>
      <c r="B15" s="77"/>
      <c r="C15" s="84"/>
      <c r="D15" s="93"/>
      <c r="E15" s="62" t="s">
        <v>39</v>
      </c>
      <c r="F15" s="77">
        <v>0</v>
      </c>
      <c r="G15" s="85">
        <v>5750000</v>
      </c>
      <c r="H15" s="92">
        <f>F15-G15</f>
        <v>-5750000</v>
      </c>
    </row>
    <row r="16" spans="1:8" ht="14.25" customHeight="1">
      <c r="A16" s="24" t="s">
        <v>177</v>
      </c>
      <c r="B16" s="77"/>
      <c r="C16" s="84"/>
      <c r="D16" s="93"/>
      <c r="E16" s="62" t="s">
        <v>40</v>
      </c>
      <c r="F16" s="77"/>
      <c r="G16" s="85"/>
      <c r="H16" s="92"/>
    </row>
    <row r="17" spans="1:8" ht="14.25" customHeight="1">
      <c r="A17" s="24" t="s">
        <v>178</v>
      </c>
      <c r="B17" s="77"/>
      <c r="C17" s="84"/>
      <c r="D17" s="93"/>
      <c r="E17" s="62" t="s">
        <v>41</v>
      </c>
      <c r="F17" s="77">
        <v>1142820</v>
      </c>
      <c r="G17" s="85">
        <v>0</v>
      </c>
      <c r="H17" s="92">
        <f>F17-G17</f>
        <v>1142820</v>
      </c>
    </row>
    <row r="18" spans="1:8" ht="14.25" customHeight="1">
      <c r="A18" s="24" t="s">
        <v>179</v>
      </c>
      <c r="B18" s="77"/>
      <c r="C18" s="85"/>
      <c r="D18" s="93"/>
      <c r="E18" s="62" t="s">
        <v>214</v>
      </c>
      <c r="F18" s="77"/>
      <c r="G18" s="85"/>
      <c r="H18" s="92"/>
    </row>
    <row r="19" spans="1:8" ht="14.25" customHeight="1">
      <c r="A19" s="24" t="s">
        <v>83</v>
      </c>
      <c r="B19" s="77"/>
      <c r="C19" s="85"/>
      <c r="D19" s="93"/>
      <c r="E19" s="62" t="s">
        <v>180</v>
      </c>
      <c r="F19" s="77"/>
      <c r="G19" s="85"/>
      <c r="H19" s="92"/>
    </row>
    <row r="20" spans="1:8" ht="14.25" customHeight="1">
      <c r="A20" s="24" t="s">
        <v>181</v>
      </c>
      <c r="B20" s="77"/>
      <c r="C20" s="85"/>
      <c r="D20" s="91"/>
      <c r="E20" s="62" t="s">
        <v>42</v>
      </c>
      <c r="F20" s="77"/>
      <c r="G20" s="84"/>
      <c r="H20" s="92"/>
    </row>
    <row r="21" spans="1:8" ht="14.25" customHeight="1">
      <c r="A21" s="24" t="s">
        <v>182</v>
      </c>
      <c r="B21" s="77"/>
      <c r="C21" s="85"/>
      <c r="D21" s="91"/>
      <c r="E21" s="62" t="s">
        <v>43</v>
      </c>
      <c r="F21" s="77">
        <v>30000</v>
      </c>
      <c r="G21" s="84">
        <v>99351</v>
      </c>
      <c r="H21" s="92">
        <f>F21-G21</f>
        <v>-69351</v>
      </c>
    </row>
    <row r="22" spans="1:8" ht="14.25" customHeight="1">
      <c r="A22" s="24" t="s">
        <v>183</v>
      </c>
      <c r="B22" s="77"/>
      <c r="C22" s="85"/>
      <c r="D22" s="91"/>
      <c r="E22" s="62" t="s">
        <v>44</v>
      </c>
      <c r="F22" s="77">
        <v>403591</v>
      </c>
      <c r="G22" s="84">
        <v>267586</v>
      </c>
      <c r="H22" s="91">
        <f>F22-G22</f>
        <v>136005</v>
      </c>
    </row>
    <row r="23" spans="1:8" ht="14.25" customHeight="1">
      <c r="A23" s="24" t="s">
        <v>184</v>
      </c>
      <c r="B23" s="77"/>
      <c r="C23" s="85"/>
      <c r="D23" s="91"/>
      <c r="E23" s="62" t="s">
        <v>45</v>
      </c>
      <c r="F23" s="77"/>
      <c r="G23" s="84"/>
      <c r="H23" s="91"/>
    </row>
    <row r="24" spans="1:8" ht="14.25" customHeight="1">
      <c r="A24" s="24" t="s">
        <v>185</v>
      </c>
      <c r="B24" s="77">
        <v>645</v>
      </c>
      <c r="C24" s="84">
        <v>16914</v>
      </c>
      <c r="D24" s="92">
        <f>B24-C24</f>
        <v>-16269</v>
      </c>
      <c r="E24" s="62" t="s">
        <v>46</v>
      </c>
      <c r="F24" s="77"/>
      <c r="G24" s="84"/>
      <c r="H24" s="91"/>
    </row>
    <row r="25" spans="1:8" ht="14.25" customHeight="1">
      <c r="A25" s="24" t="s">
        <v>186</v>
      </c>
      <c r="B25" s="77">
        <v>0</v>
      </c>
      <c r="C25" s="84">
        <v>1699562</v>
      </c>
      <c r="D25" s="92">
        <f>B25-C25</f>
        <v>-1699562</v>
      </c>
      <c r="E25" s="62" t="s">
        <v>47</v>
      </c>
      <c r="F25" s="77"/>
      <c r="G25" s="84"/>
      <c r="H25" s="91"/>
    </row>
    <row r="26" spans="1:8" ht="14.25" customHeight="1">
      <c r="A26" s="24" t="s">
        <v>187</v>
      </c>
      <c r="B26" s="77">
        <v>2489848</v>
      </c>
      <c r="C26" s="84">
        <v>0</v>
      </c>
      <c r="D26" s="93">
        <f>B26-C26</f>
        <v>2489848</v>
      </c>
      <c r="E26" s="62" t="s">
        <v>48</v>
      </c>
      <c r="F26" s="77"/>
      <c r="G26" s="85"/>
      <c r="H26" s="91"/>
    </row>
    <row r="27" spans="1:8" ht="14.25" customHeight="1">
      <c r="A27" s="24" t="s">
        <v>74</v>
      </c>
      <c r="B27" s="77"/>
      <c r="C27" s="85"/>
      <c r="D27" s="91"/>
      <c r="E27" s="62" t="s">
        <v>49</v>
      </c>
      <c r="F27" s="77"/>
      <c r="G27" s="84"/>
      <c r="H27" s="91"/>
    </row>
    <row r="28" spans="1:8" ht="14.25" customHeight="1">
      <c r="A28" s="24" t="s">
        <v>75</v>
      </c>
      <c r="B28" s="77"/>
      <c r="C28" s="84"/>
      <c r="D28" s="91"/>
      <c r="E28" s="64"/>
      <c r="F28" s="77"/>
      <c r="G28" s="84"/>
      <c r="H28" s="91"/>
    </row>
    <row r="29" spans="1:8" ht="14.25" customHeight="1">
      <c r="A29" s="24" t="s">
        <v>188</v>
      </c>
      <c r="B29" s="77"/>
      <c r="C29" s="84"/>
      <c r="D29" s="91"/>
      <c r="E29" s="62"/>
      <c r="F29" s="77"/>
      <c r="G29" s="84"/>
      <c r="H29" s="91"/>
    </row>
    <row r="30" spans="1:8" ht="14.25" customHeight="1">
      <c r="A30" s="24" t="s">
        <v>189</v>
      </c>
      <c r="B30" s="77"/>
      <c r="C30" s="84"/>
      <c r="D30" s="91"/>
      <c r="E30" s="62"/>
      <c r="F30" s="77"/>
      <c r="G30" s="84"/>
      <c r="H30" s="91"/>
    </row>
    <row r="31" spans="1:8" ht="14.25" customHeight="1">
      <c r="A31" s="24" t="s">
        <v>76</v>
      </c>
      <c r="B31" s="78">
        <v>-417000</v>
      </c>
      <c r="C31" s="86">
        <v>-417000</v>
      </c>
      <c r="D31" s="91">
        <f>B31-C31</f>
        <v>0</v>
      </c>
      <c r="E31" s="62"/>
      <c r="F31" s="77"/>
      <c r="G31" s="84"/>
      <c r="H31" s="91"/>
    </row>
    <row r="32" spans="1:8" ht="14.25" customHeight="1">
      <c r="A32" s="24"/>
      <c r="B32" s="77"/>
      <c r="C32" s="84"/>
      <c r="D32" s="91"/>
      <c r="E32" s="62"/>
      <c r="F32" s="77"/>
      <c r="G32" s="84"/>
      <c r="H32" s="91"/>
    </row>
    <row r="33" spans="1:8" ht="14.25" customHeight="1">
      <c r="A33" s="26" t="s">
        <v>190</v>
      </c>
      <c r="B33" s="79">
        <f>B34+B40</f>
        <v>573112263</v>
      </c>
      <c r="C33" s="87">
        <f>C34+C40</f>
        <v>577667829</v>
      </c>
      <c r="D33" s="94">
        <f>D34+D40</f>
        <v>-4555566</v>
      </c>
      <c r="E33" s="65" t="s">
        <v>1</v>
      </c>
      <c r="F33" s="79">
        <f>SUM(F34:F43)</f>
        <v>28435225</v>
      </c>
      <c r="G33" s="87">
        <f>SUM(G34:G43)</f>
        <v>27756500</v>
      </c>
      <c r="H33" s="98">
        <f>SUM(H34:H43)</f>
        <v>678725</v>
      </c>
    </row>
    <row r="34" spans="1:8" ht="14.25" customHeight="1">
      <c r="A34" s="26" t="s">
        <v>191</v>
      </c>
      <c r="B34" s="79">
        <f>SUM(B35:B39)</f>
        <v>245054766</v>
      </c>
      <c r="C34" s="87">
        <f>SUM(C35:C39)</f>
        <v>260955999</v>
      </c>
      <c r="D34" s="94">
        <f>SUM(D35:D39)</f>
        <v>-15901233</v>
      </c>
      <c r="E34" s="62" t="s">
        <v>50</v>
      </c>
      <c r="F34" s="77"/>
      <c r="G34" s="84"/>
      <c r="H34" s="91"/>
    </row>
    <row r="35" spans="1:8" ht="14.25" customHeight="1">
      <c r="A35" s="61" t="s">
        <v>192</v>
      </c>
      <c r="B35" s="80"/>
      <c r="C35" s="83"/>
      <c r="D35" s="95"/>
      <c r="E35" s="62" t="s">
        <v>51</v>
      </c>
      <c r="F35" s="77"/>
      <c r="G35" s="84"/>
      <c r="H35" s="91"/>
    </row>
    <row r="36" spans="1:8" ht="14.25" customHeight="1">
      <c r="A36" s="24" t="s">
        <v>193</v>
      </c>
      <c r="B36" s="77">
        <v>245054766</v>
      </c>
      <c r="C36" s="84">
        <v>260955999</v>
      </c>
      <c r="D36" s="92">
        <f>B36-C36</f>
        <v>-15901233</v>
      </c>
      <c r="E36" s="62" t="s">
        <v>52</v>
      </c>
      <c r="F36" s="77">
        <v>3333225</v>
      </c>
      <c r="G36" s="84">
        <v>0</v>
      </c>
      <c r="H36" s="91">
        <f>F36-G36</f>
        <v>3333225</v>
      </c>
    </row>
    <row r="37" spans="1:8" ht="14.25" customHeight="1">
      <c r="A37" s="24" t="s">
        <v>104</v>
      </c>
      <c r="B37" s="77"/>
      <c r="C37" s="84"/>
      <c r="D37" s="92"/>
      <c r="E37" s="62" t="s">
        <v>208</v>
      </c>
      <c r="F37" s="77"/>
      <c r="G37" s="84"/>
      <c r="H37" s="91"/>
    </row>
    <row r="38" spans="1:8" ht="14.25" customHeight="1">
      <c r="A38" s="24" t="s">
        <v>194</v>
      </c>
      <c r="B38" s="77"/>
      <c r="C38" s="84"/>
      <c r="D38" s="92"/>
      <c r="E38" s="62" t="s">
        <v>53</v>
      </c>
      <c r="F38" s="77">
        <v>25102000</v>
      </c>
      <c r="G38" s="84">
        <v>27756500</v>
      </c>
      <c r="H38" s="92">
        <f>F38-G38</f>
        <v>-2654500</v>
      </c>
    </row>
    <row r="39" spans="1:8" ht="14.25" customHeight="1">
      <c r="A39" s="27"/>
      <c r="B39" s="77"/>
      <c r="C39" s="84"/>
      <c r="D39" s="92"/>
      <c r="E39" s="62" t="s">
        <v>54</v>
      </c>
      <c r="F39" s="77"/>
      <c r="G39" s="84"/>
      <c r="H39" s="91"/>
    </row>
    <row r="40" spans="1:8" ht="14.25" customHeight="1">
      <c r="A40" s="26" t="s">
        <v>195</v>
      </c>
      <c r="B40" s="79">
        <f>SUM(B41:B62)</f>
        <v>328057497</v>
      </c>
      <c r="C40" s="87">
        <f>SUM(C41:C62)</f>
        <v>316711830</v>
      </c>
      <c r="D40" s="94">
        <f>SUM(D41:D62)</f>
        <v>11345667</v>
      </c>
      <c r="E40" s="62" t="s">
        <v>55</v>
      </c>
      <c r="F40" s="77"/>
      <c r="G40" s="84"/>
      <c r="H40" s="91"/>
    </row>
    <row r="41" spans="1:8" ht="14.25" customHeight="1">
      <c r="A41" s="61" t="s">
        <v>196</v>
      </c>
      <c r="B41" s="80"/>
      <c r="C41" s="83"/>
      <c r="D41" s="95"/>
      <c r="E41" s="62" t="s">
        <v>56</v>
      </c>
      <c r="F41" s="77"/>
      <c r="G41" s="84"/>
      <c r="H41" s="91"/>
    </row>
    <row r="42" spans="1:8" ht="14.25" customHeight="1">
      <c r="A42" s="24" t="s">
        <v>197</v>
      </c>
      <c r="B42" s="77">
        <v>5264781</v>
      </c>
      <c r="C42" s="84">
        <v>5732844</v>
      </c>
      <c r="D42" s="92">
        <f>B42-C42</f>
        <v>-468063</v>
      </c>
      <c r="E42" s="62"/>
      <c r="F42" s="77"/>
      <c r="G42" s="84"/>
      <c r="H42" s="91"/>
    </row>
    <row r="43" spans="1:8" ht="14.25" customHeight="1">
      <c r="A43" s="24" t="s">
        <v>198</v>
      </c>
      <c r="B43" s="77">
        <v>4205825</v>
      </c>
      <c r="C43" s="84">
        <v>4357827</v>
      </c>
      <c r="D43" s="92">
        <f>B43-C43</f>
        <v>-152002</v>
      </c>
      <c r="E43" s="62"/>
      <c r="F43" s="77"/>
      <c r="G43" s="84"/>
      <c r="H43" s="91"/>
    </row>
    <row r="44" spans="1:8" ht="14.25" customHeight="1">
      <c r="A44" s="24" t="s">
        <v>199</v>
      </c>
      <c r="B44" s="77">
        <v>17379469</v>
      </c>
      <c r="C44" s="84">
        <v>20316844</v>
      </c>
      <c r="D44" s="92">
        <f>B44-C44</f>
        <v>-2937375</v>
      </c>
      <c r="E44" s="52" t="s">
        <v>2</v>
      </c>
      <c r="F44" s="81">
        <f>F9+F33</f>
        <v>58917250</v>
      </c>
      <c r="G44" s="88">
        <f>G9+G33</f>
        <v>58240794</v>
      </c>
      <c r="H44" s="99">
        <f>H9+H33</f>
        <v>676456</v>
      </c>
    </row>
    <row r="45" spans="1:8" ht="14.25" customHeight="1">
      <c r="A45" s="24" t="s">
        <v>209</v>
      </c>
      <c r="B45" s="77">
        <v>4748145</v>
      </c>
      <c r="C45" s="84">
        <v>4611871</v>
      </c>
      <c r="D45" s="92">
        <f>B45-C45</f>
        <v>136274</v>
      </c>
      <c r="E45" s="66" t="s">
        <v>200</v>
      </c>
      <c r="F45" s="81"/>
      <c r="G45" s="88"/>
      <c r="H45" s="99"/>
    </row>
    <row r="46" spans="1:8" ht="14.25" customHeight="1">
      <c r="A46" s="24" t="s">
        <v>201</v>
      </c>
      <c r="B46" s="77">
        <v>14852322</v>
      </c>
      <c r="C46" s="84">
        <v>16723911</v>
      </c>
      <c r="D46" s="92">
        <f>B46-C46</f>
        <v>-1871589</v>
      </c>
      <c r="E46" s="67" t="s">
        <v>202</v>
      </c>
      <c r="F46" s="100">
        <v>16901402</v>
      </c>
      <c r="G46" s="101">
        <v>16901402</v>
      </c>
      <c r="H46" s="102">
        <f>F46-G46</f>
        <v>0</v>
      </c>
    </row>
    <row r="47" spans="1:8" ht="14.25" customHeight="1">
      <c r="A47" s="24" t="s">
        <v>77</v>
      </c>
      <c r="B47" s="77"/>
      <c r="C47" s="84"/>
      <c r="D47" s="91"/>
      <c r="E47" s="39" t="s">
        <v>203</v>
      </c>
      <c r="F47" s="77">
        <v>162123015</v>
      </c>
      <c r="G47" s="84">
        <v>172311833</v>
      </c>
      <c r="H47" s="92">
        <f>F47-G47</f>
        <v>-10188818</v>
      </c>
    </row>
    <row r="48" spans="1:8" ht="14.25" customHeight="1">
      <c r="A48" s="24" t="s">
        <v>240</v>
      </c>
      <c r="B48" s="77"/>
      <c r="C48" s="84"/>
      <c r="D48" s="91"/>
      <c r="E48" s="39" t="s">
        <v>204</v>
      </c>
      <c r="F48" s="77">
        <f>SUM(F49:F56)</f>
        <v>300000899</v>
      </c>
      <c r="G48" s="84">
        <f>SUM(G49:G56)</f>
        <v>285490397</v>
      </c>
      <c r="H48" s="91">
        <f>SUM(H49:H56)</f>
        <v>14510502</v>
      </c>
    </row>
    <row r="49" spans="1:8" ht="14.25" customHeight="1">
      <c r="A49" s="24" t="s">
        <v>79</v>
      </c>
      <c r="B49" s="77">
        <v>32499433</v>
      </c>
      <c r="C49" s="84">
        <v>32499433</v>
      </c>
      <c r="D49" s="91">
        <f>B49-C49</f>
        <v>0</v>
      </c>
      <c r="E49" s="39" t="s">
        <v>256</v>
      </c>
      <c r="F49" s="77">
        <v>80777797</v>
      </c>
      <c r="G49" s="84">
        <v>80777797</v>
      </c>
      <c r="H49" s="91">
        <f aca="true" t="shared" si="0" ref="H49:H58">F49-G49</f>
        <v>0</v>
      </c>
    </row>
    <row r="50" spans="1:8" ht="14.25" customHeight="1">
      <c r="A50" s="24" t="s">
        <v>241</v>
      </c>
      <c r="B50" s="77">
        <v>211140</v>
      </c>
      <c r="C50" s="84">
        <v>0</v>
      </c>
      <c r="D50" s="93">
        <f>B50-C50</f>
        <v>211140</v>
      </c>
      <c r="E50" s="39" t="s">
        <v>257</v>
      </c>
      <c r="F50" s="77">
        <v>6500000</v>
      </c>
      <c r="G50" s="85">
        <v>6500000</v>
      </c>
      <c r="H50" s="91">
        <f t="shared" si="0"/>
        <v>0</v>
      </c>
    </row>
    <row r="51" spans="1:8" ht="14.25" customHeight="1">
      <c r="A51" s="24" t="s">
        <v>219</v>
      </c>
      <c r="B51" s="77">
        <v>4571280</v>
      </c>
      <c r="C51" s="84">
        <v>0</v>
      </c>
      <c r="D51" s="91">
        <f>B51-C51</f>
        <v>4571280</v>
      </c>
      <c r="E51" s="39" t="s">
        <v>258</v>
      </c>
      <c r="F51" s="77">
        <v>5300000</v>
      </c>
      <c r="G51" s="84">
        <v>5300000</v>
      </c>
      <c r="H51" s="91">
        <f t="shared" si="0"/>
        <v>0</v>
      </c>
    </row>
    <row r="52" spans="1:8" ht="14.25" customHeight="1">
      <c r="A52" s="24" t="s">
        <v>242</v>
      </c>
      <c r="B52" s="77"/>
      <c r="C52" s="84"/>
      <c r="D52" s="91"/>
      <c r="E52" s="39" t="s">
        <v>259</v>
      </c>
      <c r="F52" s="77">
        <v>34400000</v>
      </c>
      <c r="G52" s="84">
        <v>30900000</v>
      </c>
      <c r="H52" s="91">
        <f t="shared" si="0"/>
        <v>3500000</v>
      </c>
    </row>
    <row r="53" spans="1:8" ht="14.25" customHeight="1">
      <c r="A53" s="24" t="s">
        <v>35</v>
      </c>
      <c r="B53" s="77"/>
      <c r="C53" s="84"/>
      <c r="D53" s="91"/>
      <c r="E53" s="39" t="s">
        <v>260</v>
      </c>
      <c r="F53" s="77">
        <v>122023102</v>
      </c>
      <c r="G53" s="84">
        <v>122012600</v>
      </c>
      <c r="H53" s="91">
        <f t="shared" si="0"/>
        <v>10502</v>
      </c>
    </row>
    <row r="54" spans="1:8" ht="14.25" customHeight="1">
      <c r="A54" s="24" t="s">
        <v>220</v>
      </c>
      <c r="B54" s="77">
        <v>25102000</v>
      </c>
      <c r="C54" s="84">
        <v>21559750</v>
      </c>
      <c r="D54" s="91">
        <f>B54-C54</f>
        <v>3542250</v>
      </c>
      <c r="E54" s="68" t="s">
        <v>261</v>
      </c>
      <c r="F54" s="77">
        <v>40000000</v>
      </c>
      <c r="G54" s="84">
        <v>40000000</v>
      </c>
      <c r="H54" s="91">
        <f t="shared" si="0"/>
        <v>0</v>
      </c>
    </row>
    <row r="55" spans="1:8" ht="14.25" customHeight="1">
      <c r="A55" s="34" t="s">
        <v>243</v>
      </c>
      <c r="B55" s="77"/>
      <c r="C55" s="84"/>
      <c r="D55" s="91"/>
      <c r="E55" s="51" t="s">
        <v>262</v>
      </c>
      <c r="F55" s="77">
        <v>8000000</v>
      </c>
      <c r="G55" s="84">
        <v>0</v>
      </c>
      <c r="H55" s="91">
        <f t="shared" si="0"/>
        <v>8000000</v>
      </c>
    </row>
    <row r="56" spans="1:8" ht="14.25" customHeight="1">
      <c r="A56" s="34" t="s">
        <v>252</v>
      </c>
      <c r="B56" s="77">
        <v>122023102</v>
      </c>
      <c r="C56" s="84">
        <v>162012600</v>
      </c>
      <c r="D56" s="92">
        <f>B56-C56</f>
        <v>-39989498</v>
      </c>
      <c r="E56" s="51" t="s">
        <v>263</v>
      </c>
      <c r="F56" s="77">
        <v>3000000</v>
      </c>
      <c r="G56" s="84">
        <v>0</v>
      </c>
      <c r="H56" s="91">
        <f t="shared" si="0"/>
        <v>3000000</v>
      </c>
    </row>
    <row r="57" spans="1:8" ht="14.25" customHeight="1">
      <c r="A57" s="34" t="s">
        <v>255</v>
      </c>
      <c r="B57" s="77">
        <v>0</v>
      </c>
      <c r="C57" s="84">
        <v>42700000</v>
      </c>
      <c r="D57" s="92">
        <f>B57-C57</f>
        <v>-42700000</v>
      </c>
      <c r="E57" s="51" t="s">
        <v>82</v>
      </c>
      <c r="F57" s="77">
        <v>163688067</v>
      </c>
      <c r="G57" s="84">
        <v>174282548</v>
      </c>
      <c r="H57" s="92">
        <f t="shared" si="0"/>
        <v>-10594481</v>
      </c>
    </row>
    <row r="58" spans="1:8" ht="14.25" customHeight="1">
      <c r="A58" s="34" t="s">
        <v>36</v>
      </c>
      <c r="B58" s="77"/>
      <c r="C58" s="84"/>
      <c r="D58" s="92"/>
      <c r="E58" s="51" t="s">
        <v>205</v>
      </c>
      <c r="F58" s="77">
        <v>3916021</v>
      </c>
      <c r="G58" s="84">
        <v>14642383</v>
      </c>
      <c r="H58" s="92">
        <f t="shared" si="0"/>
        <v>-10726362</v>
      </c>
    </row>
    <row r="59" spans="1:8" ht="14.25" customHeight="1">
      <c r="A59" s="34" t="s">
        <v>88</v>
      </c>
      <c r="B59" s="77"/>
      <c r="C59" s="84"/>
      <c r="D59" s="92"/>
      <c r="E59" s="39"/>
      <c r="F59" s="77"/>
      <c r="G59" s="84"/>
      <c r="H59" s="91"/>
    </row>
    <row r="60" spans="1:8" ht="14.25" customHeight="1">
      <c r="A60" s="24" t="s">
        <v>80</v>
      </c>
      <c r="B60" s="77"/>
      <c r="C60" s="84">
        <v>6196750</v>
      </c>
      <c r="D60" s="92">
        <f>B60-C60</f>
        <v>-6196750</v>
      </c>
      <c r="E60" s="39"/>
      <c r="F60" s="77"/>
      <c r="G60" s="84"/>
      <c r="H60" s="91"/>
    </row>
    <row r="61" spans="1:8" ht="14.25" customHeight="1">
      <c r="A61" s="24" t="s">
        <v>253</v>
      </c>
      <c r="B61" s="77">
        <v>57200000</v>
      </c>
      <c r="C61" s="84">
        <v>0</v>
      </c>
      <c r="D61" s="92">
        <f>B61-C61</f>
        <v>57200000</v>
      </c>
      <c r="E61" s="39"/>
      <c r="F61" s="77"/>
      <c r="G61" s="84"/>
      <c r="H61" s="91"/>
    </row>
    <row r="62" spans="1:8" ht="14.25" customHeight="1">
      <c r="A62" s="24" t="s">
        <v>254</v>
      </c>
      <c r="B62" s="77">
        <v>40000000</v>
      </c>
      <c r="C62" s="84">
        <v>0</v>
      </c>
      <c r="D62" s="92">
        <f>B62-C62</f>
        <v>40000000</v>
      </c>
      <c r="E62" s="52" t="s">
        <v>3</v>
      </c>
      <c r="F62" s="88">
        <f>F46+F47+F57+F48</f>
        <v>642713383</v>
      </c>
      <c r="G62" s="88">
        <f>G46+G47+G48+G57</f>
        <v>648986180</v>
      </c>
      <c r="H62" s="96">
        <f>H46+H47+H48+H57</f>
        <v>-6272797</v>
      </c>
    </row>
    <row r="63" spans="1:8" ht="20.25" customHeight="1">
      <c r="A63" s="53" t="s">
        <v>206</v>
      </c>
      <c r="B63" s="81">
        <f>B9+B33</f>
        <v>701630633</v>
      </c>
      <c r="C63" s="88">
        <f>C9+C33</f>
        <v>707226974</v>
      </c>
      <c r="D63" s="96">
        <f>D9+D33</f>
        <v>-5596341</v>
      </c>
      <c r="E63" s="52" t="s">
        <v>4</v>
      </c>
      <c r="F63" s="103">
        <f>F44+F62</f>
        <v>701630633</v>
      </c>
      <c r="G63" s="88">
        <f>G44+G62</f>
        <v>707226974</v>
      </c>
      <c r="H63" s="72">
        <f>H44+H62</f>
        <v>-5596341</v>
      </c>
    </row>
    <row r="64" ht="7.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sheetData>
  <sheetProtection password="E85E" sheet="1" formatCells="0" formatColumns="0" formatRows="0" insertColumns="0" insertRows="0" insertHyperlinks="0" deleteColumns="0" deleteRows="0" sort="0" autoFilter="0" pivotTables="0"/>
  <mergeCells count="3">
    <mergeCell ref="H7:H8"/>
    <mergeCell ref="D7:D8"/>
    <mergeCell ref="A4:H4"/>
  </mergeCells>
  <printOptions horizontalCentered="1"/>
  <pageMargins left="0" right="0" top="0" bottom="0" header="0" footer="0"/>
  <pageSetup firstPageNumber="22" useFirstPageNumber="1" fitToHeight="0" fitToWidth="1" horizontalDpi="300" verticalDpi="300" orientation="portrait" paperSize="9" scale="86" r:id="rId3"/>
  <headerFooter scaleWithDoc="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明治安田生活福祉研究所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Y.Takahashi</dc:creator>
  <cp:keywords/>
  <dc:description/>
  <cp:lastModifiedBy>A12P019</cp:lastModifiedBy>
  <cp:lastPrinted>2015-08-05T01:49:21Z</cp:lastPrinted>
  <dcterms:created xsi:type="dcterms:W3CDTF">2008-06-06T01:55:09Z</dcterms:created>
  <dcterms:modified xsi:type="dcterms:W3CDTF">2016-01-20T07:00:40Z</dcterms:modified>
  <cp:category/>
  <cp:version/>
  <cp:contentType/>
  <cp:contentStatus/>
</cp:coreProperties>
</file>