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様式1－1】資金収支" sheetId="1" r:id="rId1"/>
    <sheet name="【様式1－2】資金収支" sheetId="2" r:id="rId2"/>
    <sheet name="【様式2－1】事業活動" sheetId="3" r:id="rId3"/>
    <sheet name="【様式2－2】事業活動" sheetId="4" r:id="rId4"/>
    <sheet name="【様式3－1】貸借" sheetId="5" r:id="rId5"/>
    <sheet name="【様式3－2】貸借" sheetId="6" r:id="rId6"/>
  </sheets>
  <definedNames/>
  <calcPr fullCalcOnLoad="1"/>
</workbook>
</file>

<file path=xl/sharedStrings.xml><?xml version="1.0" encoding="utf-8"?>
<sst xmlns="http://schemas.openxmlformats.org/spreadsheetml/2006/main" count="558" uniqueCount="364">
  <si>
    <t>※財務諸表の第１号の１～３様式、第２号の１～３様式は、勘定科目の大区分のみを記載するが、必要のないものは省略することができる。ただし追加・修正はできないものとする。財務諸表の第１号の４様式、第２号の４様式は、勘定科目の小区分までを記載し、必要のない勘定科目は省略できるものとする。また、第３号の１～４様式は、勘定科目の中区分までを記載し、必要のない中区分の勘定科目は省略できるものとする。
※会計基準の別紙３、別紙４については、勘定科目の小区分までを記載し、必要のない勘定科目は省略できるものとする。
※勘定科目の中区分についてはやむを得ない場合、小区分については適当な科目を追加できるものとする。なお、小区分を更に区分する必要がある場合には、小区分の下に適当な科目を設けて処理することができるものとする。
※「水道光熱費（支出）」、「燃料費（支出）」、「賃借料（支出）」、「保険料（支出）」については原則、事業費（支出）のみに計上できる。ただし、措置費、保育所運営費の弾力運用が認められないケースでは、事業費（支出）、事務費（支出）の双方に計上するものとする。
※財務諸表の様式又は運用指針Ⅰ別添３に規定されている勘定科目においても、該当する取引が制度上認められていない事業種別では当該勘定科目を使用することができないものとする。</t>
  </si>
  <si>
    <t>第1号の1様式</t>
  </si>
  <si>
    <t>資金収支計算書</t>
  </si>
  <si>
    <t>（自）平成27年4月1日　（至）平成28年3月31日</t>
  </si>
  <si>
    <t>（単位：円）</t>
  </si>
  <si>
    <t>勘定科目</t>
  </si>
  <si>
    <t>予算(A)</t>
  </si>
  <si>
    <t>決算(B)</t>
  </si>
  <si>
    <t>差異(A)-(B)</t>
  </si>
  <si>
    <t>備考</t>
  </si>
  <si>
    <t>事業活動による収支</t>
  </si>
  <si>
    <t>収入</t>
  </si>
  <si>
    <t>介護保険事業収入</t>
  </si>
  <si>
    <t>老人福祉事業収入</t>
  </si>
  <si>
    <t>児童福祉事業収入</t>
  </si>
  <si>
    <t>保育事業収入</t>
  </si>
  <si>
    <t>就労支援事業収入</t>
  </si>
  <si>
    <r>
      <t>障害福祉サービス等事業</t>
    </r>
    <r>
      <rPr>
        <sz val="11"/>
        <color indexed="8"/>
        <rFont val="ＭＳ 明朝"/>
        <family val="1"/>
      </rPr>
      <t>収入</t>
    </r>
  </si>
  <si>
    <t>生活保護事業収入</t>
  </si>
  <si>
    <t>医療事業収入</t>
  </si>
  <si>
    <t>その他の事業収入</t>
  </si>
  <si>
    <t>○○収入</t>
  </si>
  <si>
    <t>借入金利息補助金収入</t>
  </si>
  <si>
    <t>経常経費寄附金収入</t>
  </si>
  <si>
    <t>受取利息配当金収入</t>
  </si>
  <si>
    <t>その他の収入</t>
  </si>
  <si>
    <t>流動資産評価益等による資金増加額</t>
  </si>
  <si>
    <r>
      <t>事業</t>
    </r>
    <r>
      <rPr>
        <sz val="11"/>
        <color indexed="8"/>
        <rFont val="ＭＳ 明朝"/>
        <family val="1"/>
      </rPr>
      <t>活動収入計(１)</t>
    </r>
  </si>
  <si>
    <t>支出</t>
  </si>
  <si>
    <t>人件費支出</t>
  </si>
  <si>
    <t>事業費支出</t>
  </si>
  <si>
    <t>事務費支出</t>
  </si>
  <si>
    <t>就労支援事業支出</t>
  </si>
  <si>
    <t>授産事業支出</t>
  </si>
  <si>
    <t>○○支出</t>
  </si>
  <si>
    <t>利用者負担軽減額</t>
  </si>
  <si>
    <r>
      <t>支払</t>
    </r>
    <r>
      <rPr>
        <sz val="11"/>
        <color indexed="8"/>
        <rFont val="ＭＳ 明朝"/>
        <family val="1"/>
      </rPr>
      <t>利息支出</t>
    </r>
  </si>
  <si>
    <t>その他の支出</t>
  </si>
  <si>
    <t>流動資産評価損等による資金減少額</t>
  </si>
  <si>
    <r>
      <t>事業</t>
    </r>
    <r>
      <rPr>
        <sz val="11"/>
        <color indexed="8"/>
        <rFont val="ＭＳ 明朝"/>
        <family val="1"/>
      </rPr>
      <t>活動支出計(２)</t>
    </r>
  </si>
  <si>
    <r>
      <t>　事業</t>
    </r>
    <r>
      <rPr>
        <sz val="11"/>
        <color indexed="8"/>
        <rFont val="ＭＳ 明朝"/>
        <family val="1"/>
      </rPr>
      <t>活動資金収支差額(３)=(１)－(２)</t>
    </r>
  </si>
  <si>
    <t>施設整備等による収支</t>
  </si>
  <si>
    <t>施設整備等補助金収入</t>
  </si>
  <si>
    <t>施設整備等寄附金収入</t>
  </si>
  <si>
    <t>設備資金借入金収入</t>
  </si>
  <si>
    <t>固定資産売却収入</t>
  </si>
  <si>
    <t>その他の施設整備等による収入</t>
  </si>
  <si>
    <t>施設整備等収入計(４)</t>
  </si>
  <si>
    <t>設備資金借入金元金償還支出</t>
  </si>
  <si>
    <t>固定資産取得支出</t>
  </si>
  <si>
    <t>固定資産除却・廃棄支出</t>
  </si>
  <si>
    <t>ファイナンス・リース債務の返済支出</t>
  </si>
  <si>
    <t>その他の施設整備等による支出</t>
  </si>
  <si>
    <t>施設整備等支出計(５)</t>
  </si>
  <si>
    <t>　施設整備等資金収支差額(６)=(４)－(５)</t>
  </si>
  <si>
    <t>その他の活動による収支</t>
  </si>
  <si>
    <t>収入</t>
  </si>
  <si>
    <t>長期運営資金借入金元金償還寄附金収入</t>
  </si>
  <si>
    <t>長期運営資金借入金収入</t>
  </si>
  <si>
    <t>長期貸付金回収収入</t>
  </si>
  <si>
    <t>投資有価証券売却収入</t>
  </si>
  <si>
    <t>積立資産取崩収入</t>
  </si>
  <si>
    <t>その他の活動による収入</t>
  </si>
  <si>
    <t>その他の活動収入計(７)</t>
  </si>
  <si>
    <t>長期運営資金借入金元金償還支出</t>
  </si>
  <si>
    <t>長期貸付金支出</t>
  </si>
  <si>
    <t>投資有価証券取得支出</t>
  </si>
  <si>
    <t>積立資産支出</t>
  </si>
  <si>
    <t>その他の活動による支出</t>
  </si>
  <si>
    <r>
      <t>その他の活動</t>
    </r>
    <r>
      <rPr>
        <sz val="11"/>
        <color indexed="8"/>
        <rFont val="ＭＳ 明朝"/>
        <family val="1"/>
      </rPr>
      <t>支出計(８)</t>
    </r>
  </si>
  <si>
    <r>
      <t>　その他の</t>
    </r>
    <r>
      <rPr>
        <sz val="11"/>
        <color indexed="8"/>
        <rFont val="ＭＳ 明朝"/>
        <family val="1"/>
      </rPr>
      <t>活動資金収支差額(９)=(７)－(８)</t>
    </r>
  </si>
  <si>
    <t>　予備費支出(10)</t>
  </si>
  <si>
    <t>　当期資金収支差額合計(11)=(３)+(６)+(９)－(10)</t>
  </si>
  <si>
    <t>　前期末支払資金残高(12)</t>
  </si>
  <si>
    <t>　当期末支払資金残高(11)＋(12)</t>
  </si>
  <si>
    <t>（注）予備費支出△×××円は○○支出に充当使用した額である。</t>
  </si>
  <si>
    <t>第1号の2様式</t>
  </si>
  <si>
    <t>資金収支内訳表</t>
  </si>
  <si>
    <t>（自）平成27年4月1日　（至）平成28年3月31日</t>
  </si>
  <si>
    <t>社会福祉事業</t>
  </si>
  <si>
    <t>公益事業</t>
  </si>
  <si>
    <t>収益事業</t>
  </si>
  <si>
    <t>合計</t>
  </si>
  <si>
    <t>内部取引
消去</t>
  </si>
  <si>
    <t>法人合計</t>
  </si>
  <si>
    <r>
      <t>障害福祉サービス等事業</t>
    </r>
    <r>
      <rPr>
        <sz val="11"/>
        <color indexed="8"/>
        <rFont val="ＭＳ 明朝"/>
        <family val="1"/>
      </rPr>
      <t>収入</t>
    </r>
  </si>
  <si>
    <r>
      <t>事業</t>
    </r>
    <r>
      <rPr>
        <sz val="11"/>
        <color indexed="8"/>
        <rFont val="ＭＳ 明朝"/>
        <family val="1"/>
      </rPr>
      <t>活動支出計(２)</t>
    </r>
  </si>
  <si>
    <r>
      <t>　事業</t>
    </r>
    <r>
      <rPr>
        <sz val="11"/>
        <color indexed="8"/>
        <rFont val="ＭＳ 明朝"/>
        <family val="1"/>
      </rPr>
      <t>活動資金収支差額(３)=(１)－(２)</t>
    </r>
  </si>
  <si>
    <t>施設整備等による収支</t>
  </si>
  <si>
    <t>その他の施設整備等による収入</t>
  </si>
  <si>
    <t>施設整備等支出計(５)</t>
  </si>
  <si>
    <t>　施設整備等資金収支差額(６)=(４)－(５）</t>
  </si>
  <si>
    <t>積立資産取崩収入</t>
  </si>
  <si>
    <t>事業区分間長期借入金収入</t>
  </si>
  <si>
    <t>事業区分間長期貸付金回収収入</t>
  </si>
  <si>
    <t>事業区分間繰入金収入</t>
  </si>
  <si>
    <r>
      <t>その他の活動</t>
    </r>
    <r>
      <rPr>
        <sz val="11"/>
        <color indexed="8"/>
        <rFont val="ＭＳ 明朝"/>
        <family val="1"/>
      </rPr>
      <t>収入計(７)</t>
    </r>
  </si>
  <si>
    <t>長期貸付金支出</t>
  </si>
  <si>
    <t>投資有価証券取得支出</t>
  </si>
  <si>
    <t>積立資産支出</t>
  </si>
  <si>
    <t>事業区分間長期貸付金支出</t>
  </si>
  <si>
    <t>事業区分間長期借入金返済支出</t>
  </si>
  <si>
    <t>事業区分間繰入金支出</t>
  </si>
  <si>
    <t>　当期資金収支差額合計(10)=(３)+(６)+(９)</t>
  </si>
  <si>
    <t>　前期末支払資金残高(11)</t>
  </si>
  <si>
    <t>　当期末支払資金残高(10)＋(11)</t>
  </si>
  <si>
    <t>第2号の1様式</t>
  </si>
  <si>
    <t>事業活動計算書</t>
  </si>
  <si>
    <t>（自）平成27年4月1日　（至）平成28年3月31日</t>
  </si>
  <si>
    <t>当年度決算(A)</t>
  </si>
  <si>
    <t>前年度決算(B)</t>
  </si>
  <si>
    <t>増減(A)-(B)</t>
  </si>
  <si>
    <t>サービス活動増減の部</t>
  </si>
  <si>
    <t>収益</t>
  </si>
  <si>
    <t>介護保険事業収益</t>
  </si>
  <si>
    <t>老人福祉事業収益</t>
  </si>
  <si>
    <t>児童福祉事業収益</t>
  </si>
  <si>
    <t>保育事業収益</t>
  </si>
  <si>
    <t>就労支援事業収益</t>
  </si>
  <si>
    <r>
      <t>障害福祉サービス等事業</t>
    </r>
    <r>
      <rPr>
        <sz val="11"/>
        <color indexed="8"/>
        <rFont val="ＭＳ 明朝"/>
        <family val="1"/>
      </rPr>
      <t>収益</t>
    </r>
  </si>
  <si>
    <t>生活保護事業収益</t>
  </si>
  <si>
    <t>医療事業収益</t>
  </si>
  <si>
    <t>その他の事業収益</t>
  </si>
  <si>
    <t>○○収益</t>
  </si>
  <si>
    <t>経常経費寄附金収益</t>
  </si>
  <si>
    <r>
      <t>その他の</t>
    </r>
    <r>
      <rPr>
        <sz val="11"/>
        <color indexed="8"/>
        <rFont val="ＭＳ 明朝"/>
        <family val="1"/>
      </rPr>
      <t>収益</t>
    </r>
  </si>
  <si>
    <t>サービス活動収益計(１)</t>
  </si>
  <si>
    <t>費用</t>
  </si>
  <si>
    <t>人件費</t>
  </si>
  <si>
    <t>事業費</t>
  </si>
  <si>
    <t>事務費</t>
  </si>
  <si>
    <t>就労支援事業費用</t>
  </si>
  <si>
    <t>授産事業費用</t>
  </si>
  <si>
    <t>○○費用</t>
  </si>
  <si>
    <t>減価償却費</t>
  </si>
  <si>
    <t>国庫補助金等特別積立金取崩額</t>
  </si>
  <si>
    <t>徴収不能額</t>
  </si>
  <si>
    <t>徴収不能引当金繰入</t>
  </si>
  <si>
    <r>
      <t>その他の</t>
    </r>
    <r>
      <rPr>
        <sz val="11"/>
        <color indexed="8"/>
        <rFont val="ＭＳ 明朝"/>
        <family val="1"/>
      </rPr>
      <t>費用</t>
    </r>
  </si>
  <si>
    <t>サービス活動費用計（２）</t>
  </si>
  <si>
    <t>　サービス活動増減差額 (３)＝(１)－（２）</t>
  </si>
  <si>
    <t>サービス活動外増減の部</t>
  </si>
  <si>
    <t>借入金利息補助金収益</t>
  </si>
  <si>
    <t>受取利息配当金収益</t>
  </si>
  <si>
    <t>有価証券評価益</t>
  </si>
  <si>
    <t>有価証券売却益</t>
  </si>
  <si>
    <t>投資有価証券評価益</t>
  </si>
  <si>
    <t>投資有価証券売却益</t>
  </si>
  <si>
    <r>
      <t>その他のサービス</t>
    </r>
    <r>
      <rPr>
        <sz val="11"/>
        <color indexed="8"/>
        <rFont val="ＭＳ 明朝"/>
        <family val="1"/>
      </rPr>
      <t>活動外収益</t>
    </r>
  </si>
  <si>
    <t>サービス活動外収益計(４)</t>
  </si>
  <si>
    <r>
      <t>支払</t>
    </r>
    <r>
      <rPr>
        <sz val="11"/>
        <color indexed="8"/>
        <rFont val="ＭＳ 明朝"/>
        <family val="1"/>
      </rPr>
      <t>利息</t>
    </r>
  </si>
  <si>
    <t>有価証券評価損</t>
  </si>
  <si>
    <t>有価証券売却損</t>
  </si>
  <si>
    <t>投資有価証券評価損</t>
  </si>
  <si>
    <t>投資有価証券売却損</t>
  </si>
  <si>
    <r>
      <t>その他のサービス</t>
    </r>
    <r>
      <rPr>
        <sz val="11"/>
        <color indexed="8"/>
        <rFont val="ＭＳ 明朝"/>
        <family val="1"/>
      </rPr>
      <t>活動外費用</t>
    </r>
  </si>
  <si>
    <t>サービス活動外費用計(５)</t>
  </si>
  <si>
    <t>　サービス活動外増減差額(６)＝(４)-（５）</t>
  </si>
  <si>
    <t>経常増減差額(７)=(３)＋(６)</t>
  </si>
  <si>
    <t>特別増減の部</t>
  </si>
  <si>
    <t>施設整備等補助金収益</t>
  </si>
  <si>
    <t>施設整備等寄附金収益</t>
  </si>
  <si>
    <t>長期運営資金借入金元金償還寄附金収益</t>
  </si>
  <si>
    <t>固定資産受贈額</t>
  </si>
  <si>
    <t>固定資産売却益</t>
  </si>
  <si>
    <t>その他の特別収益</t>
  </si>
  <si>
    <t>特別収益計(８)</t>
  </si>
  <si>
    <t>基本金組入額</t>
  </si>
  <si>
    <t>資産評価損</t>
  </si>
  <si>
    <t>固定資産売却損・処分損</t>
  </si>
  <si>
    <t>国庫補助金等特別積立金取崩額（除却等）</t>
  </si>
  <si>
    <t>国庫補助金等特別積立金積立額</t>
  </si>
  <si>
    <t>災害損失</t>
  </si>
  <si>
    <t>その他の特別損失</t>
  </si>
  <si>
    <t>特別費用計(９)</t>
  </si>
  <si>
    <t>　特別増減差額(10)=(８)-(９)</t>
  </si>
  <si>
    <t>当期活動増減差額(11)=(7)+(10)</t>
  </si>
  <si>
    <t>繰越活動増減差額の部</t>
  </si>
  <si>
    <t>前期繰越活動増減差額(12）</t>
  </si>
  <si>
    <t>当期末繰越活動増減差額(13)=(11)+(12)</t>
  </si>
  <si>
    <t>基本金取崩額(14)</t>
  </si>
  <si>
    <t>その他の積立金取崩額(15)</t>
  </si>
  <si>
    <t>その他の積立金積立額(16)</t>
  </si>
  <si>
    <t>次期繰越活動増減差額(17)=(13)+(14)+(15)-(16)</t>
  </si>
  <si>
    <t>第2号の2様式</t>
  </si>
  <si>
    <t>事業活動内訳表</t>
  </si>
  <si>
    <t>（自）平成27年4月1日　（至）平成28年3月31日</t>
  </si>
  <si>
    <t>（単位：円）</t>
  </si>
  <si>
    <t>内部取引消去</t>
  </si>
  <si>
    <t>就労支援事業収益</t>
  </si>
  <si>
    <t>利用者負担軽減額</t>
  </si>
  <si>
    <t>減価償却費</t>
  </si>
  <si>
    <t>徴収不能額</t>
  </si>
  <si>
    <t>徴収不能引当金繰入</t>
  </si>
  <si>
    <t>　サービス活動増減差額(３)=(１)-(２)</t>
  </si>
  <si>
    <t>有価証券評価益</t>
  </si>
  <si>
    <t>有価証券売却益</t>
  </si>
  <si>
    <t>投資有価証券売却益</t>
  </si>
  <si>
    <t>サービス活動外収益計(４)</t>
  </si>
  <si>
    <t>サービス活動外費用計（５）</t>
  </si>
  <si>
    <t>　サービス活動外増減差額（６）=(４)－(５)</t>
  </si>
  <si>
    <t>施設整備等寄附金収益</t>
  </si>
  <si>
    <t>固定資産受贈額</t>
  </si>
  <si>
    <t>固定資産売却益</t>
  </si>
  <si>
    <t>事業区分間繰入金収益</t>
  </si>
  <si>
    <t>事業区分間固定資産移管収益</t>
  </si>
  <si>
    <t>資産評価損</t>
  </si>
  <si>
    <t>固定資産売却損・処分損</t>
  </si>
  <si>
    <t>国庫補助金等特別積立金積立額</t>
  </si>
  <si>
    <t>災害損失</t>
  </si>
  <si>
    <t>事業区分間繰入金費用</t>
  </si>
  <si>
    <t>事業区分間固定資産移管費用</t>
  </si>
  <si>
    <t>特別費用計（９）</t>
  </si>
  <si>
    <t>　特別増減差額（10）=(８)－(９)</t>
  </si>
  <si>
    <t>第3号の1様式</t>
  </si>
  <si>
    <t>貸　　　借　　　対　　　照　　　表</t>
  </si>
  <si>
    <t>平成28年3月31日現在</t>
  </si>
  <si>
    <t>資　　産　　の　　部</t>
  </si>
  <si>
    <t>負　　債　　の　　部</t>
  </si>
  <si>
    <t>当年</t>
  </si>
  <si>
    <t>前年</t>
  </si>
  <si>
    <t>増減</t>
  </si>
  <si>
    <t>度末</t>
  </si>
  <si>
    <t>流動資産</t>
  </si>
  <si>
    <t>流動負債</t>
  </si>
  <si>
    <t>現金預金</t>
  </si>
  <si>
    <t>短期運営資金借入金</t>
  </si>
  <si>
    <t>有価証券</t>
  </si>
  <si>
    <t>事業未払金</t>
  </si>
  <si>
    <t>事業未収金</t>
  </si>
  <si>
    <t>その他の未払金</t>
  </si>
  <si>
    <t>未収金</t>
  </si>
  <si>
    <t>支払手形</t>
  </si>
  <si>
    <t>未収補助金</t>
  </si>
  <si>
    <r>
      <t>役員</t>
    </r>
    <r>
      <rPr>
        <sz val="11"/>
        <color indexed="8"/>
        <rFont val="ＭＳ 明朝"/>
        <family val="1"/>
      </rPr>
      <t>等短期借入金</t>
    </r>
  </si>
  <si>
    <t>未収収益</t>
  </si>
  <si>
    <t>１年以内返済予定設備資金借入金</t>
  </si>
  <si>
    <t>受取手形</t>
  </si>
  <si>
    <t>１年以内返済予定長期運営資金借入金</t>
  </si>
  <si>
    <t>貯蔵品</t>
  </si>
  <si>
    <t>１年以内返済予定リース債務</t>
  </si>
  <si>
    <t>医薬品</t>
  </si>
  <si>
    <t>１年以内返済予定役員等長期借入金</t>
  </si>
  <si>
    <t>診療・療養費等材料</t>
  </si>
  <si>
    <r>
      <t>1年以内支払</t>
    </r>
    <r>
      <rPr>
        <sz val="10"/>
        <color indexed="8"/>
        <rFont val="ＭＳ 明朝"/>
        <family val="1"/>
      </rPr>
      <t>予定長期未払金</t>
    </r>
  </si>
  <si>
    <t>給食用材料</t>
  </si>
  <si>
    <t>未払費用</t>
  </si>
  <si>
    <t>商品・製品</t>
  </si>
  <si>
    <t>預り金</t>
  </si>
  <si>
    <t>仕掛品</t>
  </si>
  <si>
    <t>職員預り金</t>
  </si>
  <si>
    <t>原材料</t>
  </si>
  <si>
    <t>前受金</t>
  </si>
  <si>
    <t>立替金</t>
  </si>
  <si>
    <t>前受収益</t>
  </si>
  <si>
    <t>前払金</t>
  </si>
  <si>
    <t>仮受金</t>
  </si>
  <si>
    <t>前払費用</t>
  </si>
  <si>
    <t>賞与引当金</t>
  </si>
  <si>
    <t>１年以内回収予定長期貸付金</t>
  </si>
  <si>
    <t>その他の流動負債</t>
  </si>
  <si>
    <t>短期貸付金</t>
  </si>
  <si>
    <t>拠点区分間借入金</t>
  </si>
  <si>
    <t>仮払金</t>
  </si>
  <si>
    <t>その他の流動資産</t>
  </si>
  <si>
    <t>徴収不能引当金</t>
  </si>
  <si>
    <t>拠点区分間貸付金</t>
  </si>
  <si>
    <t>固定資産</t>
  </si>
  <si>
    <t>固定負債</t>
  </si>
  <si>
    <t xml:space="preserve"> 基本財産</t>
  </si>
  <si>
    <t>設備資金借入金</t>
  </si>
  <si>
    <t>土地</t>
  </si>
  <si>
    <t>長期運営資金借入金</t>
  </si>
  <si>
    <t>建物</t>
  </si>
  <si>
    <t>リース債務</t>
  </si>
  <si>
    <t>定期預金</t>
  </si>
  <si>
    <r>
      <t>役員</t>
    </r>
    <r>
      <rPr>
        <sz val="11"/>
        <color indexed="8"/>
        <rFont val="ＭＳ 明朝"/>
        <family val="1"/>
      </rPr>
      <t>等長期借入金</t>
    </r>
  </si>
  <si>
    <t>投資有価証券</t>
  </si>
  <si>
    <t>退職給付引当金</t>
  </si>
  <si>
    <t>長期未払金</t>
  </si>
  <si>
    <t xml:space="preserve"> その他の固定資産</t>
  </si>
  <si>
    <t>長期預り金</t>
  </si>
  <si>
    <t>その他の固定負債</t>
  </si>
  <si>
    <t>構築物</t>
  </si>
  <si>
    <t>機械及び装置</t>
  </si>
  <si>
    <t>負債の部合計</t>
  </si>
  <si>
    <r>
      <t>車輌</t>
    </r>
    <r>
      <rPr>
        <sz val="11"/>
        <color indexed="8"/>
        <rFont val="ＭＳ 明朝"/>
        <family val="1"/>
      </rPr>
      <t>運搬具</t>
    </r>
  </si>
  <si>
    <t>純　　資　　産　　の　　部</t>
  </si>
  <si>
    <t>器具及び備品</t>
  </si>
  <si>
    <t>基本金</t>
  </si>
  <si>
    <t>建設仮勘定</t>
  </si>
  <si>
    <t>国庫補助金等特別積立金</t>
  </si>
  <si>
    <t>有形リース資産</t>
  </si>
  <si>
    <t>その他の積立金</t>
  </si>
  <si>
    <t>権利</t>
  </si>
  <si>
    <t>　○○積立金</t>
  </si>
  <si>
    <t>ソフトウェア</t>
  </si>
  <si>
    <t>次期繰越活動増減差額</t>
  </si>
  <si>
    <t>無形リース資産</t>
  </si>
  <si>
    <t>（うち当期活動増減差額）</t>
  </si>
  <si>
    <t>投資有価証券</t>
  </si>
  <si>
    <t>長期貸付金</t>
  </si>
  <si>
    <t>【その他の積立金内訳】</t>
  </si>
  <si>
    <t>退職給付引当資産</t>
  </si>
  <si>
    <t>人件費積立金</t>
  </si>
  <si>
    <t>長期預り金積立資産</t>
  </si>
  <si>
    <t>備品積立金</t>
  </si>
  <si>
    <t>○○積立資産</t>
  </si>
  <si>
    <t>修繕積立金</t>
  </si>
  <si>
    <t>差入保証金</t>
  </si>
  <si>
    <t>社会福祉事業積立金</t>
  </si>
  <si>
    <t>長期前払費用</t>
  </si>
  <si>
    <t>岡記念基金積立金</t>
  </si>
  <si>
    <t>その他の固定資産</t>
  </si>
  <si>
    <t>田辺記念基金積立金</t>
  </si>
  <si>
    <t>軽費50周年記念積立金</t>
  </si>
  <si>
    <t>純資産の部合計</t>
  </si>
  <si>
    <t>資産の部合計</t>
  </si>
  <si>
    <t>負債及び純資産の部合計</t>
  </si>
  <si>
    <t>第3号の2様式</t>
  </si>
  <si>
    <t>貸借対照表内訳表</t>
  </si>
  <si>
    <t>流動資産</t>
  </si>
  <si>
    <t>現金預金</t>
  </si>
  <si>
    <t>有価証券</t>
  </si>
  <si>
    <t>事業未収金</t>
  </si>
  <si>
    <t>未収収益</t>
  </si>
  <si>
    <t>受取手形</t>
  </si>
  <si>
    <t>貯蔵品</t>
  </si>
  <si>
    <t>医薬品</t>
  </si>
  <si>
    <t>商品・製品</t>
  </si>
  <si>
    <t>仕掛品</t>
  </si>
  <si>
    <t>原材料</t>
  </si>
  <si>
    <t>立替金</t>
  </si>
  <si>
    <t>前払金</t>
  </si>
  <si>
    <t>前払費用</t>
  </si>
  <si>
    <t>１年以内回収予定長期貸付金</t>
  </si>
  <si>
    <t>１年以内回収予定事業区分間長期貸付金</t>
  </si>
  <si>
    <t>事業区分間貸付金</t>
  </si>
  <si>
    <t>仮払金</t>
  </si>
  <si>
    <t>その他の流動資産</t>
  </si>
  <si>
    <t>固定資産</t>
  </si>
  <si>
    <t xml:space="preserve"> 基本財産</t>
  </si>
  <si>
    <t>土地</t>
  </si>
  <si>
    <t>建物</t>
  </si>
  <si>
    <t>投資有価証券</t>
  </si>
  <si>
    <t xml:space="preserve"> その他の固定資産</t>
  </si>
  <si>
    <t>土地</t>
  </si>
  <si>
    <t>建物</t>
  </si>
  <si>
    <t>構築物</t>
  </si>
  <si>
    <t>機械及び装置</t>
  </si>
  <si>
    <t>器具及び備品</t>
  </si>
  <si>
    <t>有形リース資産　</t>
  </si>
  <si>
    <t>ソフトウェア</t>
  </si>
  <si>
    <t>投資有価証券</t>
  </si>
  <si>
    <t>事業区分間長期貸付金</t>
  </si>
  <si>
    <t>その他の固定資産</t>
  </si>
  <si>
    <t>資産の部合計</t>
  </si>
  <si>
    <t>事業未払金</t>
  </si>
  <si>
    <t>１年以内返済予定事業区分間長期借入金</t>
  </si>
  <si>
    <t>1年以内支払予定長期未払金</t>
  </si>
  <si>
    <t>事業区分間借入金</t>
  </si>
  <si>
    <t>事業区分間長期借入金</t>
  </si>
  <si>
    <t>　○○積立金</t>
  </si>
  <si>
    <t>（うち当期活動増減差額）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</si>
</sst>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
  </numFmts>
  <fonts count="54">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1"/>
      <color indexed="8"/>
      <name val="ＭＳ 明朝"/>
      <family val="1"/>
    </font>
    <font>
      <sz val="10"/>
      <color indexed="8"/>
      <name val="ＭＳ 明朝"/>
      <family val="1"/>
    </font>
    <font>
      <sz val="11"/>
      <name val="ＭＳ 明朝"/>
      <family val="1"/>
    </font>
    <font>
      <sz val="11"/>
      <color indexed="8"/>
      <name val="游ゴシック"/>
      <family val="3"/>
    </font>
    <font>
      <sz val="14"/>
      <color indexed="8"/>
      <name val="游ゴシック"/>
      <family val="3"/>
    </font>
    <font>
      <sz val="13"/>
      <color indexed="8"/>
      <name val="ＭＳ 明朝"/>
      <family val="1"/>
    </font>
    <font>
      <sz val="14"/>
      <color indexed="8"/>
      <name val="ＭＳ ゴシック"/>
      <family val="3"/>
    </font>
    <font>
      <sz val="9"/>
      <color indexed="8"/>
      <name val="ＭＳ 明朝"/>
      <family val="1"/>
    </font>
    <font>
      <sz val="9"/>
      <color indexed="8"/>
      <name val="ＭＳ Ｐゴシック"/>
      <family val="3"/>
    </font>
    <font>
      <sz val="8"/>
      <color indexed="8"/>
      <name val="ＭＳ 明朝"/>
      <family val="1"/>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1"/>
      <color theme="1"/>
      <name val="ＭＳ 明朝"/>
      <family val="1"/>
    </font>
    <font>
      <sz val="14"/>
      <color theme="1"/>
      <name val="Calibri"/>
      <family val="3"/>
    </font>
    <font>
      <sz val="13"/>
      <color theme="1"/>
      <name val="ＭＳ 明朝"/>
      <family val="1"/>
    </font>
    <font>
      <sz val="14"/>
      <color theme="1"/>
      <name val="ＭＳ ゴシック"/>
      <family val="3"/>
    </font>
    <font>
      <sz val="9"/>
      <color theme="1"/>
      <name val="ＭＳ 明朝"/>
      <family val="1"/>
    </font>
    <font>
      <sz val="9"/>
      <color theme="1"/>
      <name val="ＭＳ Ｐゴシック"/>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right/>
      <top style="thin">
        <color theme="1"/>
      </top>
      <bottom style="thin">
        <color theme="1"/>
      </bottom>
    </border>
    <border>
      <left/>
      <right style="thin"/>
      <top style="thin"/>
      <bottom style="thin"/>
    </border>
    <border>
      <left/>
      <right style="thin"/>
      <top style="thin"/>
      <bottom/>
    </border>
    <border>
      <left/>
      <right style="thin"/>
      <top style="thin">
        <color theme="1"/>
      </top>
      <bottom style="thin">
        <color theme="1"/>
      </bottom>
    </border>
    <border>
      <left style="thin"/>
      <right style="thin"/>
      <top style="thin">
        <color theme="1"/>
      </top>
      <bottom style="thin">
        <color theme="1"/>
      </bottom>
    </border>
    <border>
      <left style="thin"/>
      <right/>
      <top style="thin">
        <color theme="1"/>
      </top>
      <bottom style="thin">
        <color theme="1"/>
      </bottom>
    </border>
    <border>
      <left style="thin"/>
      <right style="hair"/>
      <top style="thin"/>
      <bottom/>
    </border>
    <border>
      <left style="hair"/>
      <right style="hair"/>
      <top style="thin"/>
      <bottom/>
    </border>
    <border>
      <left style="thin"/>
      <right style="hair"/>
      <top/>
      <bottom style="hair"/>
    </border>
    <border>
      <left style="hair"/>
      <right style="hair"/>
      <top/>
      <bottom style="hair"/>
    </border>
    <border>
      <left style="thin"/>
      <right style="hair"/>
      <top style="hair"/>
      <bottom style="hair"/>
    </border>
    <border>
      <left style="hair"/>
      <right/>
      <top/>
      <bottom/>
    </border>
    <border>
      <left style="hair"/>
      <right style="thin"/>
      <top style="hair"/>
      <bottom style="hair"/>
    </border>
    <border>
      <left style="thin"/>
      <right style="thin"/>
      <top style="hair"/>
      <bottom style="hair"/>
    </border>
    <border>
      <left/>
      <right style="hair"/>
      <top style="hair"/>
      <bottom/>
    </border>
    <border>
      <left style="thin"/>
      <right style="hair"/>
      <top/>
      <bottom/>
    </border>
    <border>
      <left style="hair"/>
      <right style="hair"/>
      <top style="hair"/>
      <bottom/>
    </border>
    <border>
      <left style="hair"/>
      <right style="thin"/>
      <top style="hair"/>
      <bottom/>
    </border>
    <border>
      <left style="thin"/>
      <right style="thin"/>
      <top style="hair"/>
      <bottom/>
    </border>
    <border>
      <left style="thin"/>
      <right style="hair"/>
      <top style="hair"/>
      <bottom/>
    </border>
    <border>
      <left style="hair"/>
      <right style="hair"/>
      <top/>
      <bottom/>
    </border>
    <border>
      <left style="hair"/>
      <right style="thin"/>
      <top/>
      <bottom/>
    </border>
    <border>
      <left/>
      <right style="hair"/>
      <top/>
      <bottom/>
    </border>
    <border>
      <left style="hair"/>
      <right style="hair"/>
      <top style="hair"/>
      <bottom style="hair"/>
    </border>
    <border>
      <left style="thin"/>
      <right/>
      <top style="hair"/>
      <bottom style="hair"/>
    </border>
    <border>
      <left style="thin"/>
      <right style="hair"/>
      <top style="thin"/>
      <bottom style="thin"/>
    </border>
    <border>
      <left style="hair"/>
      <right style="thin"/>
      <top style="thin"/>
      <bottom style="thin"/>
    </border>
    <border>
      <left style="hair"/>
      <right style="hair"/>
      <top style="thin"/>
      <bottom style="thin"/>
    </border>
    <border>
      <left style="hair"/>
      <right style="thin"/>
      <top style="thin"/>
      <bottom/>
    </border>
    <border>
      <left style="thin"/>
      <right/>
      <top style="thin"/>
      <bottom style="thin"/>
    </border>
    <border>
      <left style="thin"/>
      <right style="thin"/>
      <top style="thin"/>
      <bottom style="hair"/>
    </border>
    <border>
      <left style="thin"/>
      <right/>
      <top/>
      <bottom style="hair"/>
    </border>
    <border>
      <left style="thin"/>
      <right style="thin"/>
      <top/>
      <bottom style="hair"/>
    </border>
    <border>
      <left/>
      <right/>
      <top style="thin"/>
      <bottom/>
    </border>
    <border>
      <left style="thin"/>
      <right/>
      <top style="thin"/>
      <bottom/>
    </border>
    <border>
      <left style="hair"/>
      <right style="thin"/>
      <top/>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lignment vertical="center"/>
      <protection/>
    </xf>
    <xf numFmtId="0" fontId="46" fillId="32" borderId="0" applyNumberFormat="0" applyBorder="0" applyAlignment="0" applyProtection="0"/>
  </cellStyleXfs>
  <cellXfs count="191">
    <xf numFmtId="0" fontId="0" fillId="0" borderId="0" xfId="0" applyAlignment="1">
      <alignment vertical="center"/>
    </xf>
    <xf numFmtId="0" fontId="47" fillId="0" borderId="0" xfId="0" applyFont="1" applyFill="1" applyAlignment="1">
      <alignment vertical="center" shrinkToFit="1"/>
    </xf>
    <xf numFmtId="0" fontId="47" fillId="0" borderId="0" xfId="0" applyFont="1" applyFill="1" applyAlignment="1">
      <alignment horizontal="center" vertical="center" shrinkToFit="1"/>
    </xf>
    <xf numFmtId="0" fontId="48" fillId="0" borderId="0" xfId="0" applyFont="1" applyFill="1" applyBorder="1" applyAlignment="1">
      <alignment horizontal="center" vertical="center" shrinkToFit="1"/>
    </xf>
    <xf numFmtId="0" fontId="47" fillId="0" borderId="10" xfId="0" applyFont="1" applyFill="1" applyBorder="1" applyAlignment="1">
      <alignment horizontal="center" vertical="center" shrinkToFit="1"/>
    </xf>
    <xf numFmtId="0" fontId="47" fillId="0" borderId="11" xfId="0" applyFont="1" applyFill="1" applyBorder="1" applyAlignment="1">
      <alignment vertical="center" shrinkToFit="1"/>
    </xf>
    <xf numFmtId="38" fontId="47" fillId="0" borderId="11" xfId="48" applyFont="1" applyFill="1" applyBorder="1" applyAlignment="1">
      <alignment vertical="center" shrinkToFit="1"/>
    </xf>
    <xf numFmtId="0" fontId="47" fillId="0" borderId="12" xfId="0" applyFont="1" applyFill="1" applyBorder="1" applyAlignment="1">
      <alignment vertical="center" shrinkToFit="1"/>
    </xf>
    <xf numFmtId="38" fontId="47" fillId="0" borderId="12" xfId="48" applyFont="1" applyFill="1" applyBorder="1" applyAlignment="1">
      <alignment vertical="center" shrinkToFit="1"/>
    </xf>
    <xf numFmtId="176" fontId="47" fillId="0" borderId="12" xfId="48" applyNumberFormat="1" applyFont="1" applyFill="1" applyBorder="1" applyAlignment="1">
      <alignment vertical="center" shrinkToFit="1"/>
    </xf>
    <xf numFmtId="38" fontId="47" fillId="0" borderId="10" xfId="48" applyFont="1" applyFill="1" applyBorder="1" applyAlignment="1">
      <alignment vertical="center" shrinkToFit="1"/>
    </xf>
    <xf numFmtId="0" fontId="47" fillId="0" borderId="12" xfId="0" applyFont="1" applyFill="1" applyBorder="1" applyAlignment="1">
      <alignment horizontal="left" vertical="center" shrinkToFit="1"/>
    </xf>
    <xf numFmtId="0" fontId="47" fillId="0" borderId="13" xfId="0" applyFont="1" applyFill="1" applyBorder="1" applyAlignment="1">
      <alignment vertical="center" shrinkToFit="1"/>
    </xf>
    <xf numFmtId="38" fontId="47" fillId="0" borderId="13" xfId="48" applyFont="1" applyFill="1" applyBorder="1" applyAlignment="1">
      <alignment vertical="center" shrinkToFit="1"/>
    </xf>
    <xf numFmtId="176" fontId="47" fillId="0" borderId="10" xfId="48" applyNumberFormat="1" applyFont="1" applyFill="1" applyBorder="1" applyAlignment="1">
      <alignment vertical="center" shrinkToFit="1"/>
    </xf>
    <xf numFmtId="176" fontId="47" fillId="0" borderId="11" xfId="48" applyNumberFormat="1" applyFont="1" applyFill="1" applyBorder="1" applyAlignment="1">
      <alignment vertical="center" shrinkToFit="1"/>
    </xf>
    <xf numFmtId="0" fontId="47" fillId="0" borderId="11" xfId="0" applyFont="1" applyFill="1" applyBorder="1" applyAlignment="1">
      <alignment horizontal="left" vertical="center" shrinkToFit="1"/>
    </xf>
    <xf numFmtId="38" fontId="47" fillId="0" borderId="14" xfId="48" applyFont="1" applyFill="1" applyBorder="1" applyAlignment="1">
      <alignment vertical="center" shrinkToFit="1"/>
    </xf>
    <xf numFmtId="38" fontId="47" fillId="0" borderId="15" xfId="48" applyFont="1" applyFill="1" applyBorder="1" applyAlignment="1">
      <alignment vertical="center" shrinkToFit="1"/>
    </xf>
    <xf numFmtId="0" fontId="47" fillId="0" borderId="16" xfId="0" applyFont="1" applyFill="1" applyBorder="1" applyAlignment="1">
      <alignment horizontal="left" vertical="center" shrinkToFit="1"/>
    </xf>
    <xf numFmtId="0" fontId="47" fillId="0" borderId="17" xfId="0" applyFont="1" applyFill="1" applyBorder="1" applyAlignment="1">
      <alignment horizontal="left" vertical="center" shrinkToFit="1"/>
    </xf>
    <xf numFmtId="0" fontId="47" fillId="0" borderId="18" xfId="0" applyFont="1" applyFill="1" applyBorder="1" applyAlignment="1">
      <alignment horizontal="left" vertical="center" shrinkToFit="1"/>
    </xf>
    <xf numFmtId="38" fontId="0" fillId="0" borderId="13" xfId="48" applyFont="1" applyFill="1" applyBorder="1" applyAlignment="1">
      <alignment vertical="center" shrinkToFit="1"/>
    </xf>
    <xf numFmtId="0" fontId="47" fillId="0" borderId="19" xfId="0" applyFont="1" applyFill="1" applyBorder="1" applyAlignment="1">
      <alignment horizontal="left" vertical="center" shrinkToFit="1"/>
    </xf>
    <xf numFmtId="38" fontId="47" fillId="0" borderId="19" xfId="48" applyFont="1" applyFill="1" applyBorder="1" applyAlignment="1">
      <alignment vertical="center" shrinkToFit="1"/>
    </xf>
    <xf numFmtId="0" fontId="47" fillId="0" borderId="0" xfId="0" applyFont="1" applyFill="1" applyBorder="1" applyAlignment="1">
      <alignment vertical="center" shrinkToFit="1"/>
    </xf>
    <xf numFmtId="38" fontId="47" fillId="0" borderId="20" xfId="48" applyFont="1" applyFill="1" applyBorder="1" applyAlignment="1">
      <alignment vertical="center" shrinkToFit="1"/>
    </xf>
    <xf numFmtId="38" fontId="47" fillId="0" borderId="21" xfId="48" applyFont="1" applyFill="1" applyBorder="1" applyAlignment="1">
      <alignment vertical="center" shrinkToFit="1"/>
    </xf>
    <xf numFmtId="0" fontId="47" fillId="0" borderId="0" xfId="0" applyFont="1" applyFill="1" applyAlignment="1">
      <alignment horizontal="right" vertical="center"/>
    </xf>
    <xf numFmtId="0" fontId="47" fillId="0" borderId="0" xfId="0" applyFont="1" applyFill="1" applyAlignment="1">
      <alignment horizontal="center" vertical="center"/>
    </xf>
    <xf numFmtId="0" fontId="49" fillId="0" borderId="0" xfId="0" applyFont="1" applyFill="1" applyAlignment="1">
      <alignment horizontal="right" vertical="center"/>
    </xf>
    <xf numFmtId="0" fontId="47" fillId="0" borderId="0" xfId="0" applyFont="1" applyFill="1" applyBorder="1" applyAlignment="1">
      <alignment horizontal="left" vertical="center" shrinkToFit="1"/>
    </xf>
    <xf numFmtId="0" fontId="47" fillId="0" borderId="17" xfId="0" applyFont="1" applyFill="1" applyBorder="1" applyAlignment="1">
      <alignment horizontal="center" vertical="center" shrinkToFit="1"/>
    </xf>
    <xf numFmtId="38" fontId="47" fillId="0" borderId="11" xfId="48" applyFont="1" applyFill="1" applyBorder="1" applyAlignment="1">
      <alignment horizontal="right" vertical="center" shrinkToFit="1"/>
    </xf>
    <xf numFmtId="38" fontId="47" fillId="0" borderId="11" xfId="48" applyFont="1" applyFill="1" applyBorder="1" applyAlignment="1">
      <alignment horizontal="center" vertical="center" shrinkToFit="1"/>
    </xf>
    <xf numFmtId="38" fontId="47" fillId="0" borderId="12" xfId="48" applyFont="1" applyFill="1" applyBorder="1" applyAlignment="1">
      <alignment horizontal="right" vertical="center" shrinkToFit="1"/>
    </xf>
    <xf numFmtId="38" fontId="47" fillId="0" borderId="12" xfId="48" applyFont="1" applyFill="1" applyBorder="1" applyAlignment="1">
      <alignment horizontal="center" vertical="center" shrinkToFit="1"/>
    </xf>
    <xf numFmtId="38" fontId="47" fillId="0" borderId="0" xfId="48" applyFont="1" applyFill="1" applyAlignment="1">
      <alignment vertical="center" shrinkToFit="1"/>
    </xf>
    <xf numFmtId="38" fontId="47" fillId="0" borderId="10" xfId="48" applyFont="1" applyFill="1" applyBorder="1" applyAlignment="1">
      <alignment horizontal="right" vertical="center" shrinkToFit="1"/>
    </xf>
    <xf numFmtId="38" fontId="47" fillId="0" borderId="10" xfId="48" applyFont="1" applyFill="1" applyBorder="1" applyAlignment="1">
      <alignment horizontal="center" vertical="center" shrinkToFit="1"/>
    </xf>
    <xf numFmtId="38" fontId="47" fillId="0" borderId="12" xfId="48" applyFont="1" applyFill="1" applyBorder="1" applyAlignment="1">
      <alignment horizontal="left" vertical="center" shrinkToFit="1"/>
    </xf>
    <xf numFmtId="176" fontId="47" fillId="0" borderId="21" xfId="48" applyNumberFormat="1" applyFont="1" applyFill="1" applyBorder="1" applyAlignment="1">
      <alignment horizontal="right" vertical="center" shrinkToFit="1"/>
    </xf>
    <xf numFmtId="38" fontId="47" fillId="0" borderId="21" xfId="48" applyFont="1" applyFill="1" applyBorder="1" applyAlignment="1">
      <alignment horizontal="center" vertical="center" shrinkToFit="1"/>
    </xf>
    <xf numFmtId="38" fontId="47" fillId="0" borderId="21" xfId="48" applyFont="1" applyFill="1" applyBorder="1" applyAlignment="1">
      <alignment horizontal="left" vertical="center" shrinkToFit="1"/>
    </xf>
    <xf numFmtId="0" fontId="47" fillId="0" borderId="11" xfId="0" applyFont="1" applyFill="1" applyBorder="1" applyAlignment="1">
      <alignment horizontal="center" vertical="center" shrinkToFit="1"/>
    </xf>
    <xf numFmtId="38" fontId="47" fillId="0" borderId="21" xfId="48" applyFont="1" applyFill="1" applyBorder="1" applyAlignment="1">
      <alignment horizontal="right" vertical="center" shrinkToFit="1"/>
    </xf>
    <xf numFmtId="38" fontId="47" fillId="0" borderId="19" xfId="48" applyFont="1" applyFill="1" applyBorder="1" applyAlignment="1">
      <alignment horizontal="left" vertical="center" shrinkToFit="1"/>
    </xf>
    <xf numFmtId="38" fontId="47" fillId="0" borderId="19" xfId="48" applyFont="1" applyFill="1" applyBorder="1" applyAlignment="1">
      <alignment horizontal="center" vertical="center" shrinkToFit="1"/>
    </xf>
    <xf numFmtId="38" fontId="47" fillId="0" borderId="22" xfId="48" applyFont="1" applyFill="1" applyBorder="1" applyAlignment="1">
      <alignment horizontal="left" vertical="center" shrinkToFit="1"/>
    </xf>
    <xf numFmtId="38" fontId="47" fillId="0" borderId="23" xfId="48" applyFont="1" applyFill="1" applyBorder="1" applyAlignment="1">
      <alignment horizontal="right" vertical="center" shrinkToFit="1"/>
    </xf>
    <xf numFmtId="38" fontId="47" fillId="0" borderId="23" xfId="48" applyFont="1" applyFill="1" applyBorder="1" applyAlignment="1">
      <alignment horizontal="left" vertical="center" shrinkToFit="1"/>
    </xf>
    <xf numFmtId="38" fontId="47" fillId="0" borderId="24" xfId="48" applyFont="1" applyFill="1" applyBorder="1" applyAlignment="1">
      <alignment vertical="center" shrinkToFit="1"/>
    </xf>
    <xf numFmtId="38" fontId="47" fillId="0" borderId="25" xfId="48" applyFont="1" applyFill="1" applyBorder="1" applyAlignment="1">
      <alignment horizontal="center" vertical="center" shrinkToFit="1"/>
    </xf>
    <xf numFmtId="0" fontId="47" fillId="0" borderId="0" xfId="0" applyFont="1" applyFill="1" applyAlignment="1">
      <alignment horizontal="right" vertical="center" shrinkToFit="1"/>
    </xf>
    <xf numFmtId="0" fontId="4" fillId="0" borderId="12" xfId="0" applyFont="1" applyFill="1" applyBorder="1" applyAlignment="1">
      <alignment vertical="center" shrinkToFit="1"/>
    </xf>
    <xf numFmtId="176" fontId="47" fillId="0" borderId="12" xfId="48" applyNumberFormat="1" applyFont="1" applyFill="1" applyBorder="1" applyAlignment="1">
      <alignment horizontal="right" vertical="center" shrinkToFit="1"/>
    </xf>
    <xf numFmtId="176" fontId="47" fillId="0" borderId="12" xfId="48" applyNumberFormat="1" applyFont="1" applyFill="1" applyBorder="1" applyAlignment="1">
      <alignment horizontal="center" vertical="center" shrinkToFit="1"/>
    </xf>
    <xf numFmtId="176" fontId="47" fillId="0" borderId="10" xfId="48" applyNumberFormat="1" applyFont="1" applyFill="1" applyBorder="1" applyAlignment="1">
      <alignment horizontal="center" vertical="center" shrinkToFit="1"/>
    </xf>
    <xf numFmtId="0" fontId="47" fillId="0" borderId="0" xfId="0" applyFont="1" applyFill="1" applyAlignment="1">
      <alignment horizontal="centerContinuous" vertical="center" shrinkToFit="1"/>
    </xf>
    <xf numFmtId="0" fontId="47" fillId="0" borderId="10" xfId="0" applyFont="1" applyFill="1" applyBorder="1" applyAlignment="1">
      <alignment horizontal="centerContinuous" vertical="center" shrinkToFit="1"/>
    </xf>
    <xf numFmtId="0" fontId="47" fillId="0" borderId="26" xfId="0" applyFont="1" applyFill="1" applyBorder="1" applyAlignment="1">
      <alignment vertical="center" shrinkToFit="1"/>
    </xf>
    <xf numFmtId="0" fontId="47" fillId="0" borderId="27" xfId="0" applyFont="1" applyFill="1" applyBorder="1" applyAlignment="1">
      <alignment horizontal="center" vertical="center" shrinkToFit="1"/>
    </xf>
    <xf numFmtId="0" fontId="47" fillId="0" borderId="26" xfId="0" applyFont="1" applyFill="1" applyBorder="1" applyAlignment="1">
      <alignment horizontal="center" vertical="center" shrinkToFit="1"/>
    </xf>
    <xf numFmtId="0" fontId="47" fillId="0" borderId="28" xfId="0" applyFont="1" applyFill="1" applyBorder="1" applyAlignment="1">
      <alignment vertical="center" shrinkToFit="1"/>
    </xf>
    <xf numFmtId="0" fontId="47" fillId="0" borderId="29" xfId="0" applyFont="1" applyFill="1" applyBorder="1" applyAlignment="1">
      <alignment horizontal="center" vertical="center" shrinkToFit="1"/>
    </xf>
    <xf numFmtId="0" fontId="47" fillId="0" borderId="28" xfId="0" applyFont="1" applyFill="1" applyBorder="1" applyAlignment="1">
      <alignment horizontal="center" vertical="center" shrinkToFit="1"/>
    </xf>
    <xf numFmtId="0" fontId="47" fillId="0" borderId="30" xfId="0" applyFont="1" applyFill="1" applyBorder="1" applyAlignment="1">
      <alignment vertical="center" shrinkToFit="1"/>
    </xf>
    <xf numFmtId="38" fontId="47" fillId="0" borderId="31" xfId="48" applyFont="1" applyFill="1" applyBorder="1" applyAlignment="1">
      <alignment vertical="center" shrinkToFit="1"/>
    </xf>
    <xf numFmtId="38" fontId="47" fillId="0" borderId="32" xfId="48" applyFont="1" applyFill="1" applyBorder="1" applyAlignment="1">
      <alignment vertical="center" shrinkToFit="1"/>
    </xf>
    <xf numFmtId="0" fontId="47" fillId="0" borderId="33" xfId="0" applyFont="1" applyFill="1" applyBorder="1" applyAlignment="1">
      <alignment vertical="center" shrinkToFit="1"/>
    </xf>
    <xf numFmtId="38" fontId="47" fillId="0" borderId="30" xfId="48" applyFont="1" applyFill="1" applyBorder="1" applyAlignment="1">
      <alignment vertical="center" shrinkToFit="1"/>
    </xf>
    <xf numFmtId="38" fontId="47" fillId="0" borderId="34" xfId="48" applyFont="1" applyFill="1" applyBorder="1" applyAlignment="1">
      <alignment vertical="center" shrinkToFit="1"/>
    </xf>
    <xf numFmtId="0" fontId="47" fillId="0" borderId="35" xfId="0" applyFont="1" applyFill="1" applyBorder="1" applyAlignment="1">
      <alignment horizontal="left" vertical="center" indent="1" shrinkToFit="1"/>
    </xf>
    <xf numFmtId="38" fontId="47" fillId="0" borderId="36" xfId="48" applyFont="1" applyFill="1" applyBorder="1" applyAlignment="1">
      <alignment vertical="center" shrinkToFit="1"/>
    </xf>
    <xf numFmtId="38" fontId="47" fillId="0" borderId="37" xfId="48" applyFont="1" applyFill="1" applyBorder="1" applyAlignment="1">
      <alignment vertical="center" shrinkToFit="1"/>
    </xf>
    <xf numFmtId="0" fontId="47" fillId="0" borderId="38" xfId="0" applyFont="1" applyFill="1" applyBorder="1" applyAlignment="1">
      <alignment horizontal="left" vertical="center" indent="1" shrinkToFit="1"/>
    </xf>
    <xf numFmtId="38" fontId="47" fillId="0" borderId="39" xfId="48" applyFont="1" applyFill="1" applyBorder="1" applyAlignment="1">
      <alignment vertical="center" shrinkToFit="1"/>
    </xf>
    <xf numFmtId="38" fontId="47" fillId="0" borderId="40" xfId="48" applyFont="1" applyFill="1" applyBorder="1" applyAlignment="1">
      <alignment vertical="center" shrinkToFit="1"/>
    </xf>
    <xf numFmtId="38" fontId="47" fillId="0" borderId="41" xfId="48" applyFont="1" applyFill="1" applyBorder="1" applyAlignment="1">
      <alignment vertical="center" shrinkToFit="1"/>
    </xf>
    <xf numFmtId="0" fontId="47" fillId="0" borderId="12" xfId="0" applyFont="1" applyFill="1" applyBorder="1" applyAlignment="1">
      <alignment horizontal="left" vertical="center" indent="1" shrinkToFit="1"/>
    </xf>
    <xf numFmtId="38" fontId="47" fillId="0" borderId="35" xfId="48" applyFont="1" applyFill="1" applyBorder="1" applyAlignment="1">
      <alignment vertical="center" shrinkToFit="1"/>
    </xf>
    <xf numFmtId="0" fontId="47" fillId="0" borderId="14" xfId="0" applyFont="1" applyFill="1" applyBorder="1" applyAlignment="1">
      <alignment horizontal="left" vertical="center" indent="1" shrinkToFit="1"/>
    </xf>
    <xf numFmtId="176" fontId="47" fillId="0" borderId="41" xfId="48" applyNumberFormat="1" applyFont="1" applyFill="1" applyBorder="1" applyAlignment="1">
      <alignment vertical="center" shrinkToFit="1"/>
    </xf>
    <xf numFmtId="38" fontId="47" fillId="0" borderId="42" xfId="48" applyFont="1" applyFill="1" applyBorder="1" applyAlignment="1">
      <alignment vertical="center" shrinkToFit="1"/>
    </xf>
    <xf numFmtId="176" fontId="47" fillId="0" borderId="31" xfId="48" applyNumberFormat="1" applyFont="1" applyFill="1" applyBorder="1" applyAlignment="1">
      <alignment vertical="center" shrinkToFit="1"/>
    </xf>
    <xf numFmtId="176" fontId="47" fillId="0" borderId="40" xfId="48" applyNumberFormat="1" applyFont="1" applyFill="1" applyBorder="1" applyAlignment="1">
      <alignment vertical="center" shrinkToFit="1"/>
    </xf>
    <xf numFmtId="0" fontId="6" fillId="0" borderId="12" xfId="0" applyFont="1" applyFill="1" applyBorder="1" applyAlignment="1">
      <alignment horizontal="left" vertical="center" indent="1" shrinkToFit="1"/>
    </xf>
    <xf numFmtId="0" fontId="47" fillId="0" borderId="28" xfId="0" applyFont="1" applyFill="1" applyBorder="1" applyAlignment="1">
      <alignment horizontal="left" vertical="center" indent="1" shrinkToFit="1"/>
    </xf>
    <xf numFmtId="38" fontId="47" fillId="0" borderId="29" xfId="48" applyFont="1" applyFill="1" applyBorder="1" applyAlignment="1">
      <alignment vertical="center" shrinkToFit="1"/>
    </xf>
    <xf numFmtId="38" fontId="47" fillId="0" borderId="43" xfId="48" applyFont="1" applyFill="1" applyBorder="1" applyAlignment="1">
      <alignment vertical="center" shrinkToFit="1"/>
    </xf>
    <xf numFmtId="176" fontId="47" fillId="0" borderId="32" xfId="48" applyNumberFormat="1" applyFont="1" applyFill="1" applyBorder="1" applyAlignment="1">
      <alignment vertical="center" shrinkToFit="1"/>
    </xf>
    <xf numFmtId="38" fontId="47" fillId="0" borderId="44" xfId="48" applyFont="1" applyFill="1" applyBorder="1" applyAlignment="1">
      <alignment vertical="center" shrinkToFit="1"/>
    </xf>
    <xf numFmtId="0" fontId="47" fillId="0" borderId="39" xfId="0" applyFont="1" applyFill="1" applyBorder="1" applyAlignment="1">
      <alignment horizontal="left" vertical="center" indent="1" shrinkToFit="1"/>
    </xf>
    <xf numFmtId="176" fontId="47" fillId="0" borderId="37" xfId="48" applyNumberFormat="1" applyFont="1" applyFill="1" applyBorder="1" applyAlignment="1">
      <alignment vertical="center" shrinkToFit="1"/>
    </xf>
    <xf numFmtId="38" fontId="47" fillId="0" borderId="45" xfId="48" applyFont="1" applyFill="1" applyBorder="1" applyAlignment="1">
      <alignment vertical="center" shrinkToFit="1"/>
    </xf>
    <xf numFmtId="38" fontId="47" fillId="0" borderId="46" xfId="48" applyFont="1" applyFill="1" applyBorder="1" applyAlignment="1">
      <alignment vertical="center" shrinkToFit="1"/>
    </xf>
    <xf numFmtId="38" fontId="47" fillId="0" borderId="45" xfId="48" applyFont="1" applyFill="1" applyBorder="1" applyAlignment="1">
      <alignment horizontal="centerContinuous" vertical="center" shrinkToFit="1"/>
    </xf>
    <xf numFmtId="38" fontId="47" fillId="0" borderId="47" xfId="48" applyFont="1" applyFill="1" applyBorder="1" applyAlignment="1">
      <alignment horizontal="centerContinuous" vertical="center" shrinkToFit="1"/>
    </xf>
    <xf numFmtId="38" fontId="47" fillId="0" borderId="46" xfId="48" applyFont="1" applyFill="1" applyBorder="1" applyAlignment="1">
      <alignment horizontal="centerContinuous" vertical="center" shrinkToFit="1"/>
    </xf>
    <xf numFmtId="0" fontId="47" fillId="0" borderId="38" xfId="0" applyFont="1" applyFill="1" applyBorder="1" applyAlignment="1">
      <alignment vertical="center" shrinkToFit="1"/>
    </xf>
    <xf numFmtId="38" fontId="47" fillId="0" borderId="26" xfId="48" applyFont="1" applyFill="1" applyBorder="1" applyAlignment="1">
      <alignment vertical="center" shrinkToFit="1"/>
    </xf>
    <xf numFmtId="38" fontId="47" fillId="0" borderId="27" xfId="48" applyFont="1" applyFill="1" applyBorder="1" applyAlignment="1">
      <alignment vertical="center" shrinkToFit="1"/>
    </xf>
    <xf numFmtId="38" fontId="47" fillId="0" borderId="48" xfId="48" applyFont="1" applyFill="1" applyBorder="1" applyAlignment="1">
      <alignment vertical="center" shrinkToFit="1"/>
    </xf>
    <xf numFmtId="176" fontId="47" fillId="0" borderId="35" xfId="48" applyNumberFormat="1" applyFont="1" applyFill="1" applyBorder="1" applyAlignment="1">
      <alignment vertical="center" shrinkToFit="1"/>
    </xf>
    <xf numFmtId="0" fontId="47" fillId="0" borderId="14" xfId="0" applyFont="1" applyFill="1" applyBorder="1" applyAlignment="1">
      <alignment vertical="center" shrinkToFit="1"/>
    </xf>
    <xf numFmtId="176" fontId="47" fillId="0" borderId="14" xfId="48" applyNumberFormat="1" applyFont="1" applyFill="1" applyBorder="1" applyAlignment="1">
      <alignment vertical="center" shrinkToFit="1"/>
    </xf>
    <xf numFmtId="0" fontId="6" fillId="0" borderId="35" xfId="0" applyFont="1" applyFill="1" applyBorder="1" applyAlignment="1">
      <alignment horizontal="left" vertical="center" indent="1" shrinkToFit="1"/>
    </xf>
    <xf numFmtId="0" fontId="6" fillId="0" borderId="14" xfId="0" applyFont="1" applyFill="1" applyBorder="1" applyAlignment="1">
      <alignment horizontal="left" vertical="center" indent="1" shrinkToFit="1"/>
    </xf>
    <xf numFmtId="38" fontId="47" fillId="0" borderId="40" xfId="48" applyFont="1" applyFill="1" applyBorder="1" applyAlignment="1">
      <alignment horizontal="left" vertical="center" indent="1" shrinkToFit="1"/>
    </xf>
    <xf numFmtId="38" fontId="47" fillId="0" borderId="47" xfId="48" applyFont="1" applyFill="1" applyBorder="1" applyAlignment="1">
      <alignment vertical="center" shrinkToFit="1"/>
    </xf>
    <xf numFmtId="176" fontId="47" fillId="0" borderId="46" xfId="48" applyNumberFormat="1" applyFont="1" applyFill="1" applyBorder="1" applyAlignment="1">
      <alignment vertical="center" shrinkToFit="1"/>
    </xf>
    <xf numFmtId="0" fontId="47" fillId="0" borderId="45" xfId="0" applyFont="1" applyFill="1" applyBorder="1" applyAlignment="1">
      <alignment horizontal="center" vertical="center" shrinkToFit="1"/>
    </xf>
    <xf numFmtId="38" fontId="47" fillId="0" borderId="49" xfId="48" applyFont="1" applyFill="1" applyBorder="1" applyAlignment="1">
      <alignment vertical="center" shrinkToFit="1"/>
    </xf>
    <xf numFmtId="176" fontId="47" fillId="0" borderId="21" xfId="48" applyNumberFormat="1" applyFont="1" applyFill="1" applyBorder="1" applyAlignment="1">
      <alignment vertical="center" shrinkToFit="1"/>
    </xf>
    <xf numFmtId="0" fontId="47" fillId="0" borderId="0" xfId="0" applyFont="1" applyFill="1" applyAlignment="1">
      <alignment vertical="center"/>
    </xf>
    <xf numFmtId="0" fontId="47" fillId="0" borderId="17" xfId="0" applyFont="1" applyFill="1" applyBorder="1" applyAlignment="1">
      <alignment horizontal="right" vertical="center" shrinkToFit="1"/>
    </xf>
    <xf numFmtId="0" fontId="47" fillId="0" borderId="44" xfId="0" applyFont="1" applyFill="1" applyBorder="1" applyAlignment="1">
      <alignment vertical="center" shrinkToFit="1"/>
    </xf>
    <xf numFmtId="38" fontId="47" fillId="0" borderId="50" xfId="48" applyFont="1" applyFill="1" applyBorder="1" applyAlignment="1">
      <alignment vertical="center" shrinkToFit="1"/>
    </xf>
    <xf numFmtId="38" fontId="47" fillId="0" borderId="50" xfId="48" applyFont="1" applyFill="1" applyBorder="1" applyAlignment="1">
      <alignment horizontal="center" vertical="center" shrinkToFit="1"/>
    </xf>
    <xf numFmtId="38" fontId="47" fillId="0" borderId="38" xfId="48" applyFont="1" applyFill="1" applyBorder="1" applyAlignment="1">
      <alignment vertical="center" shrinkToFit="1"/>
    </xf>
    <xf numFmtId="38" fontId="47" fillId="0" borderId="38" xfId="48" applyFont="1" applyFill="1" applyBorder="1" applyAlignment="1">
      <alignment horizontal="center" vertical="center" shrinkToFit="1"/>
    </xf>
    <xf numFmtId="38" fontId="47" fillId="0" borderId="33" xfId="48" applyFont="1" applyFill="1" applyBorder="1" applyAlignment="1">
      <alignment vertical="center" shrinkToFit="1"/>
    </xf>
    <xf numFmtId="38" fontId="47" fillId="0" borderId="33" xfId="48" applyFont="1" applyFill="1" applyBorder="1" applyAlignment="1">
      <alignment horizontal="center" vertical="center" shrinkToFit="1"/>
    </xf>
    <xf numFmtId="0" fontId="47" fillId="0" borderId="51" xfId="0" applyFont="1" applyFill="1" applyBorder="1" applyAlignment="1">
      <alignment horizontal="left" vertical="center" indent="1" shrinkToFit="1"/>
    </xf>
    <xf numFmtId="0" fontId="47" fillId="0" borderId="49" xfId="0" applyFont="1" applyFill="1" applyBorder="1" applyAlignment="1">
      <alignment horizontal="center" vertical="center" shrinkToFit="1"/>
    </xf>
    <xf numFmtId="0" fontId="47" fillId="0" borderId="51" xfId="0" applyFont="1" applyFill="1" applyBorder="1" applyAlignment="1">
      <alignment vertical="center" shrinkToFit="1"/>
    </xf>
    <xf numFmtId="38" fontId="47" fillId="0" borderId="52" xfId="48" applyFont="1" applyFill="1" applyBorder="1" applyAlignment="1">
      <alignment vertical="center" shrinkToFit="1"/>
    </xf>
    <xf numFmtId="38" fontId="47" fillId="0" borderId="52" xfId="48" applyFont="1" applyFill="1" applyBorder="1" applyAlignment="1">
      <alignment horizontal="center" vertical="center" shrinkToFit="1"/>
    </xf>
    <xf numFmtId="38" fontId="47" fillId="0" borderId="14" xfId="48" applyFont="1" applyFill="1" applyBorder="1" applyAlignment="1">
      <alignment horizontal="center" vertical="center" shrinkToFit="1"/>
    </xf>
    <xf numFmtId="0" fontId="47" fillId="0" borderId="49" xfId="0" applyFont="1" applyFill="1" applyBorder="1" applyAlignment="1">
      <alignment vertical="center" shrinkToFit="1"/>
    </xf>
    <xf numFmtId="49" fontId="50" fillId="0" borderId="0" xfId="0" applyNumberFormat="1" applyFont="1" applyFill="1" applyBorder="1" applyAlignment="1">
      <alignment horizontal="center" vertical="center" shrinkToFit="1"/>
    </xf>
    <xf numFmtId="0" fontId="51" fillId="0" borderId="0" xfId="0" applyFont="1" applyAlignment="1">
      <alignment horizontal="left" vertical="top" wrapText="1"/>
    </xf>
    <xf numFmtId="0" fontId="52" fillId="0" borderId="0" xfId="0" applyFont="1" applyAlignment="1">
      <alignment horizontal="left"/>
    </xf>
    <xf numFmtId="0" fontId="47" fillId="0" borderId="0" xfId="0" applyFont="1" applyFill="1" applyAlignment="1">
      <alignment horizontal="right" vertical="center" shrinkToFit="1"/>
    </xf>
    <xf numFmtId="0" fontId="47" fillId="0" borderId="0" xfId="0" applyFont="1" applyFill="1" applyAlignment="1">
      <alignment horizontal="center" vertical="center" shrinkToFit="1"/>
    </xf>
    <xf numFmtId="0" fontId="47" fillId="0" borderId="10" xfId="0" applyFont="1" applyFill="1" applyBorder="1" applyAlignment="1">
      <alignment horizontal="center" vertical="center" textRotation="255" shrinkToFit="1"/>
    </xf>
    <xf numFmtId="0" fontId="47" fillId="0" borderId="11" xfId="0" applyFont="1" applyFill="1" applyBorder="1" applyAlignment="1">
      <alignment horizontal="center" vertical="center" textRotation="255" shrinkToFit="1"/>
    </xf>
    <xf numFmtId="0" fontId="0" fillId="0" borderId="12"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47" fillId="0" borderId="10" xfId="0" applyFont="1" applyFill="1" applyBorder="1" applyAlignment="1">
      <alignment horizontal="left" vertical="center" shrinkToFit="1"/>
    </xf>
    <xf numFmtId="0" fontId="47" fillId="0" borderId="49" xfId="0" applyFont="1" applyFill="1" applyBorder="1" applyAlignment="1">
      <alignment horizontal="center" vertical="center" shrinkToFit="1"/>
    </xf>
    <xf numFmtId="0" fontId="47" fillId="0" borderId="19" xfId="0" applyFont="1" applyFill="1" applyBorder="1" applyAlignment="1">
      <alignment horizontal="center" vertical="center" shrinkToFit="1"/>
    </xf>
    <xf numFmtId="0" fontId="47" fillId="0" borderId="21" xfId="0" applyFont="1" applyFill="1" applyBorder="1" applyAlignment="1">
      <alignment horizontal="center" vertical="center" shrinkToFit="1"/>
    </xf>
    <xf numFmtId="0" fontId="47" fillId="0" borderId="12" xfId="0" applyFont="1" applyFill="1" applyBorder="1" applyAlignment="1">
      <alignment horizontal="center" vertical="center" textRotation="255" shrinkToFit="1"/>
    </xf>
    <xf numFmtId="0" fontId="47" fillId="0" borderId="13" xfId="0" applyFont="1" applyFill="1" applyBorder="1" applyAlignment="1">
      <alignment horizontal="center" vertical="center" textRotation="255" shrinkToFit="1"/>
    </xf>
    <xf numFmtId="0" fontId="47" fillId="0" borderId="49" xfId="0" applyFont="1" applyFill="1" applyBorder="1" applyAlignment="1">
      <alignment horizontal="left" vertical="center" shrinkToFit="1"/>
    </xf>
    <xf numFmtId="0" fontId="47" fillId="0" borderId="21" xfId="0" applyFont="1" applyFill="1" applyBorder="1" applyAlignment="1">
      <alignment horizontal="left" vertical="center" shrinkToFit="1"/>
    </xf>
    <xf numFmtId="0" fontId="47" fillId="0" borderId="11" xfId="0" applyFont="1" applyFill="1" applyBorder="1" applyAlignment="1">
      <alignment horizontal="left" vertical="center" shrinkToFit="1"/>
    </xf>
    <xf numFmtId="0" fontId="47" fillId="0" borderId="0" xfId="0" applyFont="1" applyFill="1" applyBorder="1" applyAlignment="1">
      <alignment horizontal="left" vertical="center" shrinkToFit="1"/>
    </xf>
    <xf numFmtId="0" fontId="47" fillId="0" borderId="53" xfId="0" applyFont="1" applyFill="1" applyBorder="1" applyAlignment="1">
      <alignment horizontal="left" vertical="center" shrinkToFit="1"/>
    </xf>
    <xf numFmtId="0" fontId="0" fillId="0" borderId="12" xfId="0" applyFont="1" applyFill="1" applyBorder="1" applyAlignment="1">
      <alignment vertical="center" shrinkToFit="1"/>
    </xf>
    <xf numFmtId="0" fontId="0" fillId="0" borderId="13" xfId="0" applyFont="1" applyFill="1" applyBorder="1" applyAlignment="1">
      <alignment vertical="center" shrinkToFit="1"/>
    </xf>
    <xf numFmtId="0" fontId="47" fillId="0" borderId="0" xfId="0" applyFont="1" applyFill="1" applyBorder="1" applyAlignment="1">
      <alignment horizontal="center" vertical="center" shrinkToFit="1"/>
    </xf>
    <xf numFmtId="0" fontId="47" fillId="0" borderId="54" xfId="0" applyFont="1" applyFill="1" applyBorder="1" applyAlignment="1">
      <alignment horizontal="center" vertical="center" shrinkToFit="1"/>
    </xf>
    <xf numFmtId="0" fontId="47" fillId="0" borderId="53"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6" xfId="0" applyFont="1" applyFill="1" applyBorder="1" applyAlignment="1">
      <alignment horizontal="center" vertical="center" shrinkToFit="1"/>
    </xf>
    <xf numFmtId="0" fontId="47" fillId="0" borderId="17" xfId="0" applyFont="1" applyFill="1" applyBorder="1" applyAlignment="1">
      <alignment horizontal="center" vertical="center" shrinkToFit="1"/>
    </xf>
    <xf numFmtId="0" fontId="47" fillId="0" borderId="18" xfId="0" applyFont="1" applyFill="1" applyBorder="1" applyAlignment="1">
      <alignment horizontal="center" vertical="center" shrinkToFit="1"/>
    </xf>
    <xf numFmtId="0" fontId="53" fillId="0" borderId="11" xfId="0" applyFont="1" applyFill="1" applyBorder="1" applyAlignment="1">
      <alignment horizontal="center" vertical="center" shrinkToFit="1"/>
    </xf>
    <xf numFmtId="0" fontId="53" fillId="0" borderId="13" xfId="0" applyFont="1" applyFill="1" applyBorder="1" applyAlignment="1">
      <alignment horizontal="center" vertical="center" shrinkToFit="1"/>
    </xf>
    <xf numFmtId="0" fontId="53" fillId="0" borderId="11" xfId="0" applyFont="1" applyFill="1" applyBorder="1" applyAlignment="1">
      <alignment horizontal="center" vertical="center" wrapText="1" shrinkToFit="1"/>
    </xf>
    <xf numFmtId="0" fontId="47" fillId="0" borderId="18" xfId="0" applyFont="1" applyFill="1" applyBorder="1" applyAlignment="1">
      <alignment horizontal="center" vertical="center" textRotation="255" shrinkToFit="1"/>
    </xf>
    <xf numFmtId="0" fontId="47" fillId="0" borderId="21" xfId="0" applyFont="1" applyFill="1" applyBorder="1" applyAlignment="1">
      <alignment horizontal="center" vertical="center" textRotation="255" shrinkToFit="1"/>
    </xf>
    <xf numFmtId="0" fontId="47" fillId="0" borderId="19" xfId="0" applyFont="1" applyFill="1" applyBorder="1" applyAlignment="1">
      <alignment horizontal="left" vertical="center" shrinkToFit="1"/>
    </xf>
    <xf numFmtId="0" fontId="47" fillId="0" borderId="54" xfId="0" applyFont="1" applyFill="1" applyBorder="1" applyAlignment="1">
      <alignment horizontal="left" vertical="center" shrinkToFit="1"/>
    </xf>
    <xf numFmtId="0" fontId="47" fillId="0" borderId="22" xfId="0" applyFont="1" applyFill="1" applyBorder="1" applyAlignment="1">
      <alignment horizontal="left" vertical="center" shrinkToFit="1"/>
    </xf>
    <xf numFmtId="38" fontId="47" fillId="0" borderId="11" xfId="48" applyFont="1" applyFill="1" applyBorder="1" applyAlignment="1">
      <alignment horizontal="center" vertical="center" shrinkToFit="1"/>
    </xf>
    <xf numFmtId="38" fontId="47" fillId="0" borderId="13" xfId="48" applyFont="1" applyFill="1" applyBorder="1" applyAlignment="1">
      <alignment horizontal="center" vertical="center" shrinkToFit="1"/>
    </xf>
    <xf numFmtId="38" fontId="47" fillId="0" borderId="22" xfId="48" applyFont="1" applyFill="1" applyBorder="1" applyAlignment="1">
      <alignment horizontal="center" vertical="center" shrinkToFit="1"/>
    </xf>
    <xf numFmtId="38" fontId="47" fillId="0" borderId="18" xfId="48" applyFont="1" applyFill="1" applyBorder="1" applyAlignment="1">
      <alignment horizontal="center" vertical="center" shrinkToFit="1"/>
    </xf>
    <xf numFmtId="0" fontId="47" fillId="0" borderId="54" xfId="0" applyFont="1" applyFill="1" applyBorder="1" applyAlignment="1">
      <alignment horizontal="center" vertical="center" textRotation="255" shrinkToFit="1"/>
    </xf>
    <xf numFmtId="0" fontId="47" fillId="0" borderId="14" xfId="0" applyFont="1" applyFill="1" applyBorder="1" applyAlignment="1">
      <alignment horizontal="center" vertical="center" textRotation="255" shrinkToFit="1"/>
    </xf>
    <xf numFmtId="0" fontId="47" fillId="0" borderId="16" xfId="0" applyFont="1" applyFill="1" applyBorder="1" applyAlignment="1">
      <alignment horizontal="center" vertical="center" textRotation="255" shrinkToFit="1"/>
    </xf>
    <xf numFmtId="0" fontId="47" fillId="0" borderId="54" xfId="0" applyFont="1" applyFill="1" applyBorder="1" applyAlignment="1">
      <alignment horizontal="left" vertical="center" wrapText="1" shrinkToFit="1"/>
    </xf>
    <xf numFmtId="0" fontId="47" fillId="0" borderId="22" xfId="0" applyFont="1" applyFill="1" applyBorder="1" applyAlignment="1">
      <alignment horizontal="left" vertical="center" wrapText="1" shrinkToFit="1"/>
    </xf>
    <xf numFmtId="0" fontId="47" fillId="0" borderId="16" xfId="0" applyFont="1" applyFill="1" applyBorder="1" applyAlignment="1">
      <alignment horizontal="left" vertical="center" wrapText="1" shrinkToFit="1"/>
    </xf>
    <xf numFmtId="0" fontId="47" fillId="0" borderId="18" xfId="0" applyFont="1" applyFill="1" applyBorder="1" applyAlignment="1">
      <alignment horizontal="left" vertical="center" wrapText="1" shrinkToFit="1"/>
    </xf>
    <xf numFmtId="0" fontId="49" fillId="0" borderId="0" xfId="0" applyFont="1" applyFill="1" applyAlignment="1">
      <alignment horizontal="right" vertical="center"/>
    </xf>
    <xf numFmtId="38" fontId="47" fillId="0" borderId="11" xfId="48" applyFont="1" applyFill="1" applyBorder="1" applyAlignment="1">
      <alignment horizontal="right" vertical="center" shrinkToFit="1"/>
    </xf>
    <xf numFmtId="38" fontId="47" fillId="0" borderId="13" xfId="48" applyFont="1" applyFill="1" applyBorder="1" applyAlignment="1">
      <alignment horizontal="right" vertical="center" shrinkToFit="1"/>
    </xf>
    <xf numFmtId="38" fontId="47" fillId="0" borderId="22" xfId="48" applyFont="1" applyFill="1" applyBorder="1" applyAlignment="1">
      <alignment horizontal="right" vertical="center" shrinkToFit="1"/>
    </xf>
    <xf numFmtId="38" fontId="47" fillId="0" borderId="18" xfId="48" applyFont="1" applyFill="1" applyBorder="1" applyAlignment="1">
      <alignment horizontal="right" vertical="center" shrinkToFit="1"/>
    </xf>
    <xf numFmtId="38" fontId="47" fillId="0" borderId="10" xfId="48" applyFont="1" applyFill="1" applyBorder="1" applyAlignment="1">
      <alignment horizontal="center" vertical="center" shrinkToFit="1"/>
    </xf>
    <xf numFmtId="38" fontId="47" fillId="0" borderId="54" xfId="48" applyFont="1" applyFill="1" applyBorder="1" applyAlignment="1">
      <alignment horizontal="center" vertical="center" wrapText="1" shrinkToFit="1"/>
    </xf>
    <xf numFmtId="38" fontId="0" fillId="0" borderId="16" xfId="48" applyFont="1" applyFill="1" applyBorder="1" applyAlignment="1">
      <alignment horizontal="center" vertical="center" wrapText="1" shrinkToFit="1"/>
    </xf>
    <xf numFmtId="0" fontId="47" fillId="0" borderId="0" xfId="0" applyFont="1" applyFill="1" applyAlignment="1">
      <alignment horizontal="center" vertical="center"/>
    </xf>
    <xf numFmtId="0" fontId="47" fillId="0" borderId="48" xfId="0" applyFont="1" applyFill="1" applyBorder="1" applyAlignment="1">
      <alignment horizontal="center" vertical="center" shrinkToFit="1"/>
    </xf>
    <xf numFmtId="0" fontId="47" fillId="0" borderId="55" xfId="0" applyFont="1" applyFill="1" applyBorder="1" applyAlignment="1">
      <alignment horizontal="center" vertical="center" shrinkToFit="1"/>
    </xf>
    <xf numFmtId="0" fontId="47" fillId="0" borderId="11" xfId="0" applyFont="1" applyFill="1" applyBorder="1" applyAlignment="1">
      <alignment horizontal="center" vertical="center" shrinkToFit="1"/>
    </xf>
    <xf numFmtId="0" fontId="47" fillId="0" borderId="13"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962025</xdr:colOff>
      <xdr:row>2</xdr:row>
      <xdr:rowOff>9525</xdr:rowOff>
    </xdr:from>
    <xdr:to>
      <xdr:col>3</xdr:col>
      <xdr:colOff>962025</xdr:colOff>
      <xdr:row>2</xdr:row>
      <xdr:rowOff>9525</xdr:rowOff>
    </xdr:to>
    <xdr:sp>
      <xdr:nvSpPr>
        <xdr:cNvPr id="1" name="テキスト ボックス 1"/>
        <xdr:cNvSpPr txBox="1">
          <a:spLocks noChangeArrowheads="1"/>
        </xdr:cNvSpPr>
      </xdr:nvSpPr>
      <xdr:spPr>
        <a:xfrm>
          <a:off x="4848225" y="304800"/>
          <a:ext cx="0" cy="0"/>
        </a:xfrm>
        <a:prstGeom prst="rect">
          <a:avLst/>
        </a:prstGeom>
        <a:noFill/>
        <a:ln w="9525" cmpd="sng">
          <a:noFill/>
        </a:ln>
      </xdr:spPr>
      <xdr:txBody>
        <a:bodyPr vertOverflow="clip" wrap="square" anchor="ctr"/>
        <a:p>
          <a:pPr algn="ctr">
            <a:defRPr/>
          </a:pPr>
          <a:r>
            <a:rPr lang="en-US" cap="none" sz="1400" b="0" i="0" u="none" baseline="0">
              <a:solidFill>
                <a:srgbClr val="000000"/>
              </a:solidFill>
            </a:rPr>
            <a:t>別添３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71"/>
  <sheetViews>
    <sheetView tabSelected="1" zoomScalePageLayoutView="0" workbookViewId="0" topLeftCell="A1">
      <selection activeCell="I11" sqref="I11"/>
    </sheetView>
  </sheetViews>
  <sheetFormatPr defaultColWidth="9.00390625" defaultRowHeight="13.5"/>
  <cols>
    <col min="1" max="1" width="5.375" style="1" customWidth="1"/>
    <col min="2" max="2" width="3.375" style="1" customWidth="1"/>
    <col min="3" max="3" width="42.25390625" style="1" customWidth="1"/>
    <col min="4" max="7" width="12.625" style="1" customWidth="1"/>
    <col min="8" max="8" width="21.625" style="1" customWidth="1"/>
    <col min="9" max="16384" width="9.00390625" style="1" customWidth="1"/>
  </cols>
  <sheetData>
    <row r="1" spans="1:7" ht="18.75" customHeight="1">
      <c r="A1" s="134"/>
      <c r="B1" s="134"/>
      <c r="F1" s="130"/>
      <c r="G1" s="130"/>
    </row>
    <row r="2" spans="1:7" ht="4.5" customHeight="1">
      <c r="A2" s="2"/>
      <c r="B2" s="2"/>
      <c r="F2" s="3"/>
      <c r="G2" s="3"/>
    </row>
    <row r="3" spans="1:7" ht="139.5" customHeight="1">
      <c r="A3" s="131" t="s">
        <v>0</v>
      </c>
      <c r="B3" s="131"/>
      <c r="C3" s="131"/>
      <c r="D3" s="131"/>
      <c r="E3" s="132"/>
      <c r="F3" s="132"/>
      <c r="G3" s="132"/>
    </row>
    <row r="4" spans="1:7" ht="15" customHeight="1">
      <c r="A4" s="2"/>
      <c r="B4" s="2"/>
      <c r="C4" s="2"/>
      <c r="D4" s="2"/>
      <c r="E4" s="133" t="s">
        <v>1</v>
      </c>
      <c r="F4" s="133"/>
      <c r="G4" s="133"/>
    </row>
    <row r="5" spans="1:7" ht="13.5">
      <c r="A5" s="134" t="s">
        <v>2</v>
      </c>
      <c r="B5" s="134"/>
      <c r="C5" s="134"/>
      <c r="D5" s="134"/>
      <c r="E5" s="134"/>
      <c r="F5" s="134"/>
      <c r="G5" s="134"/>
    </row>
    <row r="6" spans="1:7" ht="13.5">
      <c r="A6" s="2"/>
      <c r="B6" s="2"/>
      <c r="C6" s="2"/>
      <c r="D6" s="2"/>
      <c r="E6" s="2"/>
      <c r="F6" s="2"/>
      <c r="G6" s="2"/>
    </row>
    <row r="7" spans="1:7" ht="13.5">
      <c r="A7" s="134" t="s">
        <v>3</v>
      </c>
      <c r="B7" s="134"/>
      <c r="C7" s="134"/>
      <c r="D7" s="134"/>
      <c r="E7" s="134"/>
      <c r="F7" s="134"/>
      <c r="G7" s="134"/>
    </row>
    <row r="8" spans="1:7" ht="13.5" customHeight="1">
      <c r="A8" s="2"/>
      <c r="B8" s="2"/>
      <c r="C8" s="2"/>
      <c r="D8" s="2"/>
      <c r="E8" s="2"/>
      <c r="F8" s="2"/>
      <c r="G8" s="2" t="s">
        <v>4</v>
      </c>
    </row>
    <row r="9" spans="1:7" ht="14.25" customHeight="1">
      <c r="A9" s="140" t="s">
        <v>5</v>
      </c>
      <c r="B9" s="141"/>
      <c r="C9" s="142"/>
      <c r="D9" s="4" t="s">
        <v>6</v>
      </c>
      <c r="E9" s="4" t="s">
        <v>7</v>
      </c>
      <c r="F9" s="4" t="s">
        <v>8</v>
      </c>
      <c r="G9" s="4" t="s">
        <v>9</v>
      </c>
    </row>
    <row r="10" spans="1:7" ht="14.25" customHeight="1">
      <c r="A10" s="136" t="s">
        <v>10</v>
      </c>
      <c r="B10" s="136" t="s">
        <v>11</v>
      </c>
      <c r="C10" s="5" t="s">
        <v>12</v>
      </c>
      <c r="D10" s="6">
        <v>565369000</v>
      </c>
      <c r="E10" s="6">
        <v>524638845</v>
      </c>
      <c r="F10" s="6">
        <f>D10-E10</f>
        <v>40730155</v>
      </c>
      <c r="G10" s="6"/>
    </row>
    <row r="11" spans="1:7" ht="14.25" customHeight="1">
      <c r="A11" s="143"/>
      <c r="B11" s="143"/>
      <c r="C11" s="7" t="s">
        <v>13</v>
      </c>
      <c r="D11" s="8">
        <v>127085960</v>
      </c>
      <c r="E11" s="8">
        <v>121890418</v>
      </c>
      <c r="F11" s="8">
        <f>D11-E11</f>
        <v>5195542</v>
      </c>
      <c r="G11" s="8"/>
    </row>
    <row r="12" spans="1:7" ht="14.25" customHeight="1">
      <c r="A12" s="143"/>
      <c r="B12" s="143"/>
      <c r="C12" s="7" t="s">
        <v>14</v>
      </c>
      <c r="D12" s="8"/>
      <c r="E12" s="8"/>
      <c r="F12" s="8"/>
      <c r="G12" s="8"/>
    </row>
    <row r="13" spans="1:7" ht="14.25" customHeight="1">
      <c r="A13" s="143"/>
      <c r="B13" s="143"/>
      <c r="C13" s="7" t="s">
        <v>15</v>
      </c>
      <c r="D13" s="8"/>
      <c r="E13" s="8"/>
      <c r="F13" s="8"/>
      <c r="G13" s="8"/>
    </row>
    <row r="14" spans="1:7" ht="14.25" customHeight="1">
      <c r="A14" s="143"/>
      <c r="B14" s="143"/>
      <c r="C14" s="7" t="s">
        <v>16</v>
      </c>
      <c r="D14" s="8"/>
      <c r="E14" s="8"/>
      <c r="F14" s="8"/>
      <c r="G14" s="8"/>
    </row>
    <row r="15" spans="1:7" ht="14.25" customHeight="1">
      <c r="A15" s="143"/>
      <c r="B15" s="143"/>
      <c r="C15" s="7" t="s">
        <v>17</v>
      </c>
      <c r="D15" s="8"/>
      <c r="E15" s="8"/>
      <c r="F15" s="8"/>
      <c r="G15" s="8"/>
    </row>
    <row r="16" spans="1:7" ht="14.25" customHeight="1">
      <c r="A16" s="143"/>
      <c r="B16" s="143"/>
      <c r="C16" s="7" t="s">
        <v>18</v>
      </c>
      <c r="D16" s="8"/>
      <c r="E16" s="8"/>
      <c r="F16" s="8"/>
      <c r="G16" s="8"/>
    </row>
    <row r="17" spans="1:7" ht="14.25" customHeight="1">
      <c r="A17" s="143"/>
      <c r="B17" s="143"/>
      <c r="C17" s="7" t="s">
        <v>19</v>
      </c>
      <c r="D17" s="8"/>
      <c r="E17" s="8"/>
      <c r="F17" s="8"/>
      <c r="G17" s="8"/>
    </row>
    <row r="18" spans="1:7" ht="14.25" customHeight="1">
      <c r="A18" s="143"/>
      <c r="B18" s="143"/>
      <c r="C18" s="7" t="s">
        <v>20</v>
      </c>
      <c r="D18" s="8">
        <v>0</v>
      </c>
      <c r="E18" s="8">
        <v>1577860</v>
      </c>
      <c r="F18" s="9">
        <f>D18-E18</f>
        <v>-1577860</v>
      </c>
      <c r="G18" s="8"/>
    </row>
    <row r="19" spans="1:7" ht="14.25" customHeight="1">
      <c r="A19" s="143"/>
      <c r="B19" s="143"/>
      <c r="C19" s="7" t="s">
        <v>21</v>
      </c>
      <c r="D19" s="8"/>
      <c r="E19" s="8"/>
      <c r="F19" s="8"/>
      <c r="G19" s="8"/>
    </row>
    <row r="20" spans="1:7" ht="14.25" customHeight="1">
      <c r="A20" s="143"/>
      <c r="B20" s="143"/>
      <c r="C20" s="7" t="s">
        <v>22</v>
      </c>
      <c r="D20" s="8"/>
      <c r="E20" s="8"/>
      <c r="F20" s="8"/>
      <c r="G20" s="8"/>
    </row>
    <row r="21" spans="1:7" ht="14.25" customHeight="1">
      <c r="A21" s="143"/>
      <c r="B21" s="143"/>
      <c r="C21" s="7" t="s">
        <v>23</v>
      </c>
      <c r="D21" s="8">
        <v>2500000</v>
      </c>
      <c r="E21" s="8">
        <v>4666340</v>
      </c>
      <c r="F21" s="9">
        <f>D21-E21</f>
        <v>-2166340</v>
      </c>
      <c r="G21" s="8"/>
    </row>
    <row r="22" spans="1:7" ht="14.25" customHeight="1">
      <c r="A22" s="143"/>
      <c r="B22" s="143"/>
      <c r="C22" s="7" t="s">
        <v>24</v>
      </c>
      <c r="D22" s="8">
        <v>10000</v>
      </c>
      <c r="E22" s="8">
        <v>59550</v>
      </c>
      <c r="F22" s="9">
        <f>D22-E22</f>
        <v>-49550</v>
      </c>
      <c r="G22" s="8"/>
    </row>
    <row r="23" spans="1:7" ht="14.25" customHeight="1">
      <c r="A23" s="143"/>
      <c r="B23" s="143"/>
      <c r="C23" s="7" t="s">
        <v>25</v>
      </c>
      <c r="D23" s="8">
        <v>2180000</v>
      </c>
      <c r="E23" s="8">
        <v>4549911</v>
      </c>
      <c r="F23" s="9">
        <f>D23-E23</f>
        <v>-2369911</v>
      </c>
      <c r="G23" s="8"/>
    </row>
    <row r="24" spans="1:7" ht="14.25" customHeight="1">
      <c r="A24" s="143"/>
      <c r="B24" s="143"/>
      <c r="C24" s="7" t="s">
        <v>26</v>
      </c>
      <c r="D24" s="8"/>
      <c r="E24" s="8"/>
      <c r="F24" s="8"/>
      <c r="G24" s="8"/>
    </row>
    <row r="25" spans="1:7" ht="14.25" customHeight="1">
      <c r="A25" s="143"/>
      <c r="B25" s="144"/>
      <c r="C25" s="4" t="s">
        <v>27</v>
      </c>
      <c r="D25" s="10">
        <f>SUM(D10:D24)</f>
        <v>697144960</v>
      </c>
      <c r="E25" s="10">
        <f>SUM(E10:E24)</f>
        <v>657382924</v>
      </c>
      <c r="F25" s="10">
        <f>D25-E25</f>
        <v>39762036</v>
      </c>
      <c r="G25" s="10"/>
    </row>
    <row r="26" spans="1:7" ht="14.25" customHeight="1">
      <c r="A26" s="143"/>
      <c r="B26" s="136" t="s">
        <v>28</v>
      </c>
      <c r="C26" s="7" t="s">
        <v>29</v>
      </c>
      <c r="D26" s="8">
        <v>482867000</v>
      </c>
      <c r="E26" s="8">
        <v>477814336</v>
      </c>
      <c r="F26" s="8">
        <f>D26-E26</f>
        <v>5052664</v>
      </c>
      <c r="G26" s="8"/>
    </row>
    <row r="27" spans="1:7" ht="14.25" customHeight="1">
      <c r="A27" s="143"/>
      <c r="B27" s="143"/>
      <c r="C27" s="7" t="s">
        <v>30</v>
      </c>
      <c r="D27" s="8">
        <v>117605960</v>
      </c>
      <c r="E27" s="8">
        <v>113044810</v>
      </c>
      <c r="F27" s="8">
        <f>D27-E27</f>
        <v>4561150</v>
      </c>
      <c r="G27" s="8"/>
    </row>
    <row r="28" spans="1:7" ht="14.25" customHeight="1">
      <c r="A28" s="143"/>
      <c r="B28" s="143"/>
      <c r="C28" s="7" t="s">
        <v>31</v>
      </c>
      <c r="D28" s="8">
        <v>77075000</v>
      </c>
      <c r="E28" s="8">
        <v>72263507</v>
      </c>
      <c r="F28" s="8">
        <f>D28-E28</f>
        <v>4811493</v>
      </c>
      <c r="G28" s="8"/>
    </row>
    <row r="29" spans="1:7" ht="14.25" customHeight="1">
      <c r="A29" s="143"/>
      <c r="B29" s="143"/>
      <c r="C29" s="7" t="s">
        <v>32</v>
      </c>
      <c r="D29" s="8"/>
      <c r="E29" s="8"/>
      <c r="F29" s="8"/>
      <c r="G29" s="8"/>
    </row>
    <row r="30" spans="1:7" ht="14.25" customHeight="1">
      <c r="A30" s="143"/>
      <c r="B30" s="143"/>
      <c r="C30" s="7" t="s">
        <v>33</v>
      </c>
      <c r="D30" s="8"/>
      <c r="E30" s="8"/>
      <c r="F30" s="8"/>
      <c r="G30" s="8"/>
    </row>
    <row r="31" spans="1:7" ht="14.25" customHeight="1">
      <c r="A31" s="143"/>
      <c r="B31" s="143"/>
      <c r="C31" s="7" t="s">
        <v>34</v>
      </c>
      <c r="D31" s="8"/>
      <c r="E31" s="8"/>
      <c r="F31" s="8"/>
      <c r="G31" s="8"/>
    </row>
    <row r="32" spans="1:7" ht="14.25" customHeight="1">
      <c r="A32" s="143"/>
      <c r="B32" s="143"/>
      <c r="C32" s="7" t="s">
        <v>35</v>
      </c>
      <c r="D32" s="8"/>
      <c r="E32" s="8"/>
      <c r="F32" s="8"/>
      <c r="G32" s="8"/>
    </row>
    <row r="33" spans="1:7" ht="14.25" customHeight="1">
      <c r="A33" s="143"/>
      <c r="B33" s="143"/>
      <c r="C33" s="11" t="s">
        <v>36</v>
      </c>
      <c r="D33" s="8"/>
      <c r="E33" s="8"/>
      <c r="F33" s="8"/>
      <c r="G33" s="8"/>
    </row>
    <row r="34" spans="1:7" ht="14.25" customHeight="1">
      <c r="A34" s="143"/>
      <c r="B34" s="143"/>
      <c r="C34" s="7" t="s">
        <v>37</v>
      </c>
      <c r="D34" s="8">
        <v>0</v>
      </c>
      <c r="E34" s="8">
        <v>1926600</v>
      </c>
      <c r="F34" s="9">
        <f>D34-E34</f>
        <v>-1926600</v>
      </c>
      <c r="G34" s="8"/>
    </row>
    <row r="35" spans="1:7" ht="14.25" customHeight="1">
      <c r="A35" s="143"/>
      <c r="B35" s="143"/>
      <c r="C35" s="12" t="s">
        <v>38</v>
      </c>
      <c r="D35" s="13"/>
      <c r="E35" s="13"/>
      <c r="F35" s="13"/>
      <c r="G35" s="13"/>
    </row>
    <row r="36" spans="1:7" ht="14.25" customHeight="1">
      <c r="A36" s="143"/>
      <c r="B36" s="144"/>
      <c r="C36" s="4" t="s">
        <v>39</v>
      </c>
      <c r="D36" s="10">
        <f>SUM(D26:D35)</f>
        <v>677547960</v>
      </c>
      <c r="E36" s="10">
        <f>SUM(E26:E35)</f>
        <v>665049253</v>
      </c>
      <c r="F36" s="10">
        <f>D36-E36</f>
        <v>12498707</v>
      </c>
      <c r="G36" s="10"/>
    </row>
    <row r="37" spans="1:7" ht="14.25" customHeight="1">
      <c r="A37" s="144"/>
      <c r="B37" s="145" t="s">
        <v>40</v>
      </c>
      <c r="C37" s="146"/>
      <c r="D37" s="10">
        <f>D25-D36</f>
        <v>19597000</v>
      </c>
      <c r="E37" s="14">
        <f>E25-E36</f>
        <v>-7666329</v>
      </c>
      <c r="F37" s="10">
        <f>D37-E37</f>
        <v>27263329</v>
      </c>
      <c r="G37" s="10"/>
    </row>
    <row r="38" spans="1:7" ht="14.25" customHeight="1">
      <c r="A38" s="135" t="s">
        <v>41</v>
      </c>
      <c r="B38" s="135" t="s">
        <v>11</v>
      </c>
      <c r="C38" s="5" t="s">
        <v>42</v>
      </c>
      <c r="D38" s="6">
        <v>0</v>
      </c>
      <c r="E38" s="6">
        <v>2889000</v>
      </c>
      <c r="F38" s="15">
        <f>D38-E38</f>
        <v>-2889000</v>
      </c>
      <c r="G38" s="6"/>
    </row>
    <row r="39" spans="1:7" ht="14.25" customHeight="1">
      <c r="A39" s="135"/>
      <c r="B39" s="135"/>
      <c r="C39" s="7" t="s">
        <v>43</v>
      </c>
      <c r="D39" s="8"/>
      <c r="E39" s="8"/>
      <c r="F39" s="8"/>
      <c r="G39" s="8"/>
    </row>
    <row r="40" spans="1:7" ht="14.25" customHeight="1">
      <c r="A40" s="135"/>
      <c r="B40" s="135"/>
      <c r="C40" s="7" t="s">
        <v>44</v>
      </c>
      <c r="D40" s="8"/>
      <c r="E40" s="8"/>
      <c r="F40" s="8"/>
      <c r="G40" s="8"/>
    </row>
    <row r="41" spans="1:7" ht="14.25" customHeight="1">
      <c r="A41" s="135"/>
      <c r="B41" s="135"/>
      <c r="C41" s="7" t="s">
        <v>45</v>
      </c>
      <c r="D41" s="8"/>
      <c r="E41" s="8"/>
      <c r="F41" s="8"/>
      <c r="G41" s="8"/>
    </row>
    <row r="42" spans="1:7" ht="14.25" customHeight="1">
      <c r="A42" s="135"/>
      <c r="B42" s="135"/>
      <c r="C42" s="7" t="s">
        <v>46</v>
      </c>
      <c r="D42" s="8"/>
      <c r="E42" s="8"/>
      <c r="F42" s="8"/>
      <c r="G42" s="8"/>
    </row>
    <row r="43" spans="1:7" ht="14.25" customHeight="1">
      <c r="A43" s="135"/>
      <c r="B43" s="135"/>
      <c r="C43" s="4" t="s">
        <v>47</v>
      </c>
      <c r="D43" s="10">
        <v>0</v>
      </c>
      <c r="E43" s="10">
        <v>2889000</v>
      </c>
      <c r="F43" s="14">
        <f>D43-E43</f>
        <v>-2889000</v>
      </c>
      <c r="G43" s="10"/>
    </row>
    <row r="44" spans="1:7" ht="14.25" customHeight="1">
      <c r="A44" s="135"/>
      <c r="B44" s="136" t="s">
        <v>28</v>
      </c>
      <c r="C44" s="16" t="s">
        <v>48</v>
      </c>
      <c r="D44" s="6"/>
      <c r="E44" s="6"/>
      <c r="F44" s="6"/>
      <c r="G44" s="6"/>
    </row>
    <row r="45" spans="1:7" ht="14.25" customHeight="1">
      <c r="A45" s="135"/>
      <c r="B45" s="137"/>
      <c r="C45" s="7" t="s">
        <v>49</v>
      </c>
      <c r="D45" s="8">
        <v>300000</v>
      </c>
      <c r="E45" s="8">
        <v>8383403</v>
      </c>
      <c r="F45" s="9">
        <f>D45-E45</f>
        <v>-8083403</v>
      </c>
      <c r="G45" s="8"/>
    </row>
    <row r="46" spans="1:7" ht="14.25" customHeight="1">
      <c r="A46" s="135"/>
      <c r="B46" s="137"/>
      <c r="C46" s="7" t="s">
        <v>50</v>
      </c>
      <c r="D46" s="8"/>
      <c r="E46" s="8"/>
      <c r="F46" s="8"/>
      <c r="G46" s="8"/>
    </row>
    <row r="47" spans="1:7" ht="14.25" customHeight="1">
      <c r="A47" s="135"/>
      <c r="B47" s="137"/>
      <c r="C47" s="7" t="s">
        <v>51</v>
      </c>
      <c r="D47" s="8">
        <v>0</v>
      </c>
      <c r="E47" s="8">
        <v>1142820</v>
      </c>
      <c r="F47" s="9">
        <f>D47-E47</f>
        <v>-1142820</v>
      </c>
      <c r="G47" s="8"/>
    </row>
    <row r="48" spans="1:7" ht="14.25" customHeight="1">
      <c r="A48" s="135"/>
      <c r="B48" s="137"/>
      <c r="C48" s="7" t="s">
        <v>52</v>
      </c>
      <c r="D48" s="8"/>
      <c r="E48" s="8"/>
      <c r="F48" s="8"/>
      <c r="G48" s="8"/>
    </row>
    <row r="49" spans="1:7" ht="14.25" customHeight="1">
      <c r="A49" s="135"/>
      <c r="B49" s="138"/>
      <c r="C49" s="4" t="s">
        <v>53</v>
      </c>
      <c r="D49" s="10">
        <f>SUM(D44:D48)</f>
        <v>300000</v>
      </c>
      <c r="E49" s="10">
        <f>SUM(E44:E48)</f>
        <v>9526223</v>
      </c>
      <c r="F49" s="14">
        <f>D49-E49</f>
        <v>-9226223</v>
      </c>
      <c r="G49" s="10"/>
    </row>
    <row r="50" spans="1:7" ht="14.25" customHeight="1">
      <c r="A50" s="135"/>
      <c r="B50" s="139" t="s">
        <v>54</v>
      </c>
      <c r="C50" s="139"/>
      <c r="D50" s="14">
        <f>D43-D49</f>
        <v>-300000</v>
      </c>
      <c r="E50" s="14">
        <f>E43-E49</f>
        <v>-6637223</v>
      </c>
      <c r="F50" s="10">
        <f>D50-E50</f>
        <v>6337223</v>
      </c>
      <c r="G50" s="10"/>
    </row>
    <row r="51" spans="1:7" ht="14.25" customHeight="1">
      <c r="A51" s="136" t="s">
        <v>55</v>
      </c>
      <c r="B51" s="136" t="s">
        <v>56</v>
      </c>
      <c r="C51" s="11" t="s">
        <v>57</v>
      </c>
      <c r="D51" s="17"/>
      <c r="E51" s="8"/>
      <c r="F51" s="8"/>
      <c r="G51" s="18"/>
    </row>
    <row r="52" spans="1:7" ht="14.25" customHeight="1">
      <c r="A52" s="143"/>
      <c r="B52" s="150"/>
      <c r="C52" s="11" t="s">
        <v>58</v>
      </c>
      <c r="D52" s="17"/>
      <c r="E52" s="8"/>
      <c r="F52" s="8"/>
      <c r="G52" s="18"/>
    </row>
    <row r="53" spans="1:7" ht="14.25" customHeight="1">
      <c r="A53" s="143"/>
      <c r="B53" s="150"/>
      <c r="C53" s="11" t="s">
        <v>59</v>
      </c>
      <c r="D53" s="17"/>
      <c r="E53" s="8"/>
      <c r="F53" s="8"/>
      <c r="G53" s="18"/>
    </row>
    <row r="54" spans="1:7" ht="14.25" customHeight="1">
      <c r="A54" s="143"/>
      <c r="B54" s="150"/>
      <c r="C54" s="7" t="s">
        <v>60</v>
      </c>
      <c r="D54" s="8"/>
      <c r="E54" s="8"/>
      <c r="F54" s="8"/>
      <c r="G54" s="8"/>
    </row>
    <row r="55" spans="1:7" ht="14.25" customHeight="1">
      <c r="A55" s="143"/>
      <c r="B55" s="150"/>
      <c r="C55" s="11" t="s">
        <v>61</v>
      </c>
      <c r="D55" s="8">
        <v>0</v>
      </c>
      <c r="E55" s="8">
        <v>28079262</v>
      </c>
      <c r="F55" s="9">
        <f>D55-E55</f>
        <v>-28079262</v>
      </c>
      <c r="G55" s="8"/>
    </row>
    <row r="56" spans="1:7" ht="14.25" customHeight="1">
      <c r="A56" s="143"/>
      <c r="B56" s="150"/>
      <c r="C56" s="7" t="s">
        <v>62</v>
      </c>
      <c r="D56" s="8"/>
      <c r="E56" s="8"/>
      <c r="F56" s="8"/>
      <c r="G56" s="8"/>
    </row>
    <row r="57" spans="1:7" ht="14.25" customHeight="1">
      <c r="A57" s="143"/>
      <c r="B57" s="151"/>
      <c r="C57" s="4" t="s">
        <v>63</v>
      </c>
      <c r="D57" s="10">
        <v>0</v>
      </c>
      <c r="E57" s="10">
        <v>28079262</v>
      </c>
      <c r="F57" s="14">
        <f>D57-E57</f>
        <v>-28079262</v>
      </c>
      <c r="G57" s="10"/>
    </row>
    <row r="58" spans="1:7" ht="14.25" customHeight="1">
      <c r="A58" s="143"/>
      <c r="B58" s="136" t="s">
        <v>28</v>
      </c>
      <c r="C58" s="7" t="s">
        <v>64</v>
      </c>
      <c r="D58" s="8"/>
      <c r="E58" s="8"/>
      <c r="F58" s="8"/>
      <c r="G58" s="8"/>
    </row>
    <row r="59" spans="1:7" ht="14.25" customHeight="1">
      <c r="A59" s="143"/>
      <c r="B59" s="150"/>
      <c r="C59" s="7" t="s">
        <v>65</v>
      </c>
      <c r="D59" s="8"/>
      <c r="E59" s="8"/>
      <c r="F59" s="8"/>
      <c r="G59" s="8"/>
    </row>
    <row r="60" spans="1:7" ht="14.25" customHeight="1">
      <c r="A60" s="143"/>
      <c r="B60" s="150"/>
      <c r="C60" s="7" t="s">
        <v>66</v>
      </c>
      <c r="D60" s="8"/>
      <c r="E60" s="8"/>
      <c r="F60" s="8"/>
      <c r="G60" s="8"/>
    </row>
    <row r="61" spans="1:7" ht="14.25" customHeight="1">
      <c r="A61" s="143"/>
      <c r="B61" s="150"/>
      <c r="C61" s="7" t="s">
        <v>67</v>
      </c>
      <c r="D61" s="8">
        <v>0</v>
      </c>
      <c r="E61" s="8">
        <v>4651750</v>
      </c>
      <c r="F61" s="9">
        <f>D61-E61</f>
        <v>-4651750</v>
      </c>
      <c r="G61" s="8"/>
    </row>
    <row r="62" spans="1:7" ht="14.25" customHeight="1">
      <c r="A62" s="143"/>
      <c r="B62" s="150"/>
      <c r="C62" s="7" t="s">
        <v>68</v>
      </c>
      <c r="D62" s="8"/>
      <c r="E62" s="8"/>
      <c r="F62" s="8"/>
      <c r="G62" s="8"/>
    </row>
    <row r="63" spans="1:7" ht="14.25" customHeight="1">
      <c r="A63" s="143"/>
      <c r="B63" s="151"/>
      <c r="C63" s="4" t="s">
        <v>69</v>
      </c>
      <c r="D63" s="10">
        <v>0</v>
      </c>
      <c r="E63" s="10">
        <v>4651750</v>
      </c>
      <c r="F63" s="14">
        <f>D63-E63</f>
        <v>-4651750</v>
      </c>
      <c r="G63" s="10"/>
    </row>
    <row r="64" spans="1:7" ht="14.25" customHeight="1">
      <c r="A64" s="144"/>
      <c r="B64" s="139" t="s">
        <v>70</v>
      </c>
      <c r="C64" s="139"/>
      <c r="D64" s="10">
        <f>D57-D63</f>
        <v>0</v>
      </c>
      <c r="E64" s="10">
        <f>E57-E63</f>
        <v>23427512</v>
      </c>
      <c r="F64" s="14">
        <f>D64-E64</f>
        <v>-23427512</v>
      </c>
      <c r="G64" s="10"/>
    </row>
    <row r="65" spans="1:7" ht="14.25" customHeight="1">
      <c r="A65" s="147" t="s">
        <v>71</v>
      </c>
      <c r="B65" s="147"/>
      <c r="C65" s="147"/>
      <c r="D65" s="6">
        <v>100000</v>
      </c>
      <c r="E65" s="6">
        <v>0</v>
      </c>
      <c r="F65" s="6">
        <f>D65-E65</f>
        <v>100000</v>
      </c>
      <c r="G65" s="6"/>
    </row>
    <row r="66" spans="1:7" ht="14.25" customHeight="1">
      <c r="A66" s="19"/>
      <c r="B66" s="20"/>
      <c r="C66" s="21"/>
      <c r="D66" s="13"/>
      <c r="E66" s="22"/>
      <c r="F66" s="22"/>
      <c r="G66" s="13"/>
    </row>
    <row r="67" spans="1:7" ht="14.25" customHeight="1">
      <c r="A67" s="139" t="s">
        <v>72</v>
      </c>
      <c r="B67" s="139"/>
      <c r="C67" s="139"/>
      <c r="D67" s="10">
        <f>D37+D50+D64-D65</f>
        <v>19197000</v>
      </c>
      <c r="E67" s="10">
        <f>E37+E50+E64-E65</f>
        <v>9123960</v>
      </c>
      <c r="F67" s="10">
        <f>D67-E67</f>
        <v>10073040</v>
      </c>
      <c r="G67" s="10"/>
    </row>
    <row r="68" spans="1:7" s="25" customFormat="1" ht="14.25" customHeight="1">
      <c r="A68" s="23"/>
      <c r="B68" s="23"/>
      <c r="C68" s="23"/>
      <c r="D68" s="24"/>
      <c r="E68" s="24"/>
      <c r="F68" s="24"/>
      <c r="G68" s="24"/>
    </row>
    <row r="69" spans="1:7" ht="14.25" customHeight="1">
      <c r="A69" s="147" t="s">
        <v>73</v>
      </c>
      <c r="B69" s="147"/>
      <c r="C69" s="147"/>
      <c r="D69" s="6">
        <v>99596165</v>
      </c>
      <c r="E69" s="6">
        <v>99596165</v>
      </c>
      <c r="F69" s="10"/>
      <c r="G69" s="10"/>
    </row>
    <row r="70" spans="1:7" ht="14.25" customHeight="1">
      <c r="A70" s="139" t="s">
        <v>74</v>
      </c>
      <c r="B70" s="139"/>
      <c r="C70" s="139"/>
      <c r="D70" s="26">
        <f>D67+D69</f>
        <v>118793165</v>
      </c>
      <c r="E70" s="10">
        <f>E67+E69</f>
        <v>108720125</v>
      </c>
      <c r="F70" s="27">
        <f>D70-E70</f>
        <v>10073040</v>
      </c>
      <c r="G70" s="10"/>
    </row>
    <row r="71" spans="1:7" ht="30" customHeight="1">
      <c r="A71" s="148" t="s">
        <v>75</v>
      </c>
      <c r="B71" s="148"/>
      <c r="C71" s="148"/>
      <c r="D71" s="148"/>
      <c r="E71" s="148"/>
      <c r="F71" s="149"/>
      <c r="G71" s="149"/>
    </row>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sheetData>
  <sheetProtection/>
  <mergeCells count="24">
    <mergeCell ref="A70:C70"/>
    <mergeCell ref="A71:G71"/>
    <mergeCell ref="A51:A64"/>
    <mergeCell ref="B51:B57"/>
    <mergeCell ref="B58:B63"/>
    <mergeCell ref="B64:C64"/>
    <mergeCell ref="A65:C65"/>
    <mergeCell ref="A67:C67"/>
    <mergeCell ref="A9:C9"/>
    <mergeCell ref="A10:A37"/>
    <mergeCell ref="B10:B25"/>
    <mergeCell ref="B26:B36"/>
    <mergeCell ref="B37:C37"/>
    <mergeCell ref="A69:C69"/>
    <mergeCell ref="F1:G1"/>
    <mergeCell ref="A3:G3"/>
    <mergeCell ref="E4:G4"/>
    <mergeCell ref="A5:G5"/>
    <mergeCell ref="A7:G7"/>
    <mergeCell ref="A38:A50"/>
    <mergeCell ref="B38:B43"/>
    <mergeCell ref="B44:B49"/>
    <mergeCell ref="B50:C50"/>
    <mergeCell ref="A1:B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I73"/>
  <sheetViews>
    <sheetView zoomScalePageLayoutView="0" workbookViewId="0" topLeftCell="A1">
      <selection activeCell="J16" sqref="J16"/>
    </sheetView>
  </sheetViews>
  <sheetFormatPr defaultColWidth="9.00390625" defaultRowHeight="13.5"/>
  <cols>
    <col min="1" max="1" width="3.75390625" style="1" customWidth="1"/>
    <col min="2" max="2" width="3.375" style="1" customWidth="1"/>
    <col min="3" max="3" width="36.125" style="1" customWidth="1"/>
    <col min="4" max="7" width="8.125" style="1" customWidth="1"/>
    <col min="8" max="8" width="8.125" style="2" customWidth="1"/>
    <col min="9" max="9" width="8.125" style="1" customWidth="1"/>
    <col min="10" max="16384" width="9.00390625" style="1" customWidth="1"/>
  </cols>
  <sheetData>
    <row r="1" ht="21.75" customHeight="1"/>
    <row r="2" spans="1:9" ht="15">
      <c r="A2" s="2"/>
      <c r="B2" s="2"/>
      <c r="C2" s="2"/>
      <c r="D2" s="28"/>
      <c r="E2" s="28"/>
      <c r="F2" s="28"/>
      <c r="G2" s="28"/>
      <c r="H2" s="29"/>
      <c r="I2" s="30" t="s">
        <v>76</v>
      </c>
    </row>
    <row r="3" spans="1:9" ht="13.5">
      <c r="A3" s="134" t="s">
        <v>77</v>
      </c>
      <c r="B3" s="134"/>
      <c r="C3" s="134"/>
      <c r="D3" s="134"/>
      <c r="E3" s="134"/>
      <c r="F3" s="134"/>
      <c r="G3" s="134"/>
      <c r="H3" s="134"/>
      <c r="I3" s="134"/>
    </row>
    <row r="4" spans="1:9" ht="13.5">
      <c r="A4" s="31"/>
      <c r="B4" s="31"/>
      <c r="C4" s="31"/>
      <c r="D4" s="2"/>
      <c r="E4" s="2"/>
      <c r="F4" s="2"/>
      <c r="G4" s="2"/>
      <c r="I4" s="2"/>
    </row>
    <row r="5" spans="1:9" ht="13.5">
      <c r="A5" s="152" t="s">
        <v>78</v>
      </c>
      <c r="B5" s="152"/>
      <c r="C5" s="152"/>
      <c r="D5" s="152"/>
      <c r="E5" s="152"/>
      <c r="F5" s="152"/>
      <c r="G5" s="152"/>
      <c r="H5" s="152"/>
      <c r="I5" s="152"/>
    </row>
    <row r="6" spans="1:9" ht="13.5">
      <c r="A6" s="32"/>
      <c r="B6" s="32"/>
      <c r="C6" s="32"/>
      <c r="D6" s="32"/>
      <c r="E6" s="32"/>
      <c r="F6" s="32"/>
      <c r="G6" s="32"/>
      <c r="H6" s="32"/>
      <c r="I6" s="32" t="s">
        <v>4</v>
      </c>
    </row>
    <row r="7" spans="1:9" ht="13.5">
      <c r="A7" s="153" t="s">
        <v>5</v>
      </c>
      <c r="B7" s="154"/>
      <c r="C7" s="155"/>
      <c r="D7" s="159" t="s">
        <v>79</v>
      </c>
      <c r="E7" s="159" t="s">
        <v>80</v>
      </c>
      <c r="F7" s="159" t="s">
        <v>81</v>
      </c>
      <c r="G7" s="159" t="s">
        <v>82</v>
      </c>
      <c r="H7" s="161" t="s">
        <v>83</v>
      </c>
      <c r="I7" s="159" t="s">
        <v>84</v>
      </c>
    </row>
    <row r="8" spans="1:9" ht="8.25" customHeight="1">
      <c r="A8" s="156"/>
      <c r="B8" s="157"/>
      <c r="C8" s="158"/>
      <c r="D8" s="160"/>
      <c r="E8" s="160"/>
      <c r="F8" s="160"/>
      <c r="G8" s="160"/>
      <c r="H8" s="160"/>
      <c r="I8" s="160"/>
    </row>
    <row r="9" spans="1:9" ht="14.25" customHeight="1">
      <c r="A9" s="136" t="s">
        <v>10</v>
      </c>
      <c r="B9" s="135" t="s">
        <v>11</v>
      </c>
      <c r="C9" s="5" t="s">
        <v>12</v>
      </c>
      <c r="D9" s="33">
        <v>524638845</v>
      </c>
      <c r="E9" s="6"/>
      <c r="F9" s="6"/>
      <c r="G9" s="6">
        <f>D9</f>
        <v>524638845</v>
      </c>
      <c r="H9" s="34"/>
      <c r="I9" s="6">
        <f>G9</f>
        <v>524638845</v>
      </c>
    </row>
    <row r="10" spans="1:9" ht="14.25" customHeight="1">
      <c r="A10" s="143"/>
      <c r="B10" s="135"/>
      <c r="C10" s="7" t="s">
        <v>13</v>
      </c>
      <c r="D10" s="35">
        <v>121890418</v>
      </c>
      <c r="E10" s="8"/>
      <c r="F10" s="8"/>
      <c r="G10" s="8">
        <f>D10</f>
        <v>121890418</v>
      </c>
      <c r="H10" s="36"/>
      <c r="I10" s="8">
        <f>G10</f>
        <v>121890418</v>
      </c>
    </row>
    <row r="11" spans="1:9" ht="14.25" customHeight="1">
      <c r="A11" s="143"/>
      <c r="B11" s="135"/>
      <c r="C11" s="7" t="s">
        <v>14</v>
      </c>
      <c r="D11" s="35"/>
      <c r="E11" s="8"/>
      <c r="F11" s="8"/>
      <c r="G11" s="8">
        <f aca="true" t="shared" si="0" ref="G11:G23">D11</f>
        <v>0</v>
      </c>
      <c r="H11" s="36"/>
      <c r="I11" s="8">
        <f aca="true" t="shared" si="1" ref="I11:I26">G11</f>
        <v>0</v>
      </c>
    </row>
    <row r="12" spans="1:9" ht="14.25" customHeight="1">
      <c r="A12" s="143"/>
      <c r="B12" s="135"/>
      <c r="C12" s="7" t="s">
        <v>15</v>
      </c>
      <c r="D12" s="35"/>
      <c r="E12" s="8"/>
      <c r="F12" s="8"/>
      <c r="G12" s="8">
        <f t="shared" si="0"/>
        <v>0</v>
      </c>
      <c r="H12" s="36"/>
      <c r="I12" s="8">
        <f t="shared" si="1"/>
        <v>0</v>
      </c>
    </row>
    <row r="13" spans="1:9" ht="14.25" customHeight="1">
      <c r="A13" s="143"/>
      <c r="B13" s="135"/>
      <c r="C13" s="7" t="s">
        <v>16</v>
      </c>
      <c r="D13" s="35"/>
      <c r="E13" s="8"/>
      <c r="F13" s="8"/>
      <c r="G13" s="8">
        <f t="shared" si="0"/>
        <v>0</v>
      </c>
      <c r="H13" s="36"/>
      <c r="I13" s="8">
        <f t="shared" si="1"/>
        <v>0</v>
      </c>
    </row>
    <row r="14" spans="1:9" ht="14.25" customHeight="1">
      <c r="A14" s="143"/>
      <c r="B14" s="135"/>
      <c r="C14" s="7" t="s">
        <v>85</v>
      </c>
      <c r="D14" s="35"/>
      <c r="E14" s="8"/>
      <c r="F14" s="8"/>
      <c r="G14" s="8">
        <f t="shared" si="0"/>
        <v>0</v>
      </c>
      <c r="H14" s="36"/>
      <c r="I14" s="8">
        <f t="shared" si="1"/>
        <v>0</v>
      </c>
    </row>
    <row r="15" spans="1:9" ht="14.25" customHeight="1">
      <c r="A15" s="143"/>
      <c r="B15" s="135"/>
      <c r="C15" s="7" t="s">
        <v>18</v>
      </c>
      <c r="D15" s="35"/>
      <c r="E15" s="8"/>
      <c r="F15" s="8"/>
      <c r="G15" s="8">
        <f t="shared" si="0"/>
        <v>0</v>
      </c>
      <c r="H15" s="36"/>
      <c r="I15" s="8">
        <f t="shared" si="1"/>
        <v>0</v>
      </c>
    </row>
    <row r="16" spans="1:9" ht="14.25" customHeight="1">
      <c r="A16" s="143"/>
      <c r="B16" s="135"/>
      <c r="C16" s="7" t="s">
        <v>19</v>
      </c>
      <c r="D16" s="35"/>
      <c r="E16" s="8"/>
      <c r="F16" s="8"/>
      <c r="G16" s="8">
        <f t="shared" si="0"/>
        <v>0</v>
      </c>
      <c r="H16" s="36"/>
      <c r="I16" s="8">
        <f t="shared" si="1"/>
        <v>0</v>
      </c>
    </row>
    <row r="17" spans="1:9" ht="14.25" customHeight="1">
      <c r="A17" s="143"/>
      <c r="B17" s="135"/>
      <c r="C17" s="7" t="s">
        <v>20</v>
      </c>
      <c r="D17" s="35">
        <v>1577860</v>
      </c>
      <c r="E17" s="8"/>
      <c r="F17" s="8"/>
      <c r="G17" s="8">
        <f t="shared" si="0"/>
        <v>1577860</v>
      </c>
      <c r="H17" s="36"/>
      <c r="I17" s="8">
        <f t="shared" si="1"/>
        <v>1577860</v>
      </c>
    </row>
    <row r="18" spans="1:9" ht="14.25" customHeight="1">
      <c r="A18" s="143"/>
      <c r="B18" s="135"/>
      <c r="C18" s="7" t="s">
        <v>21</v>
      </c>
      <c r="D18" s="35"/>
      <c r="E18" s="8"/>
      <c r="F18" s="8"/>
      <c r="G18" s="8">
        <f t="shared" si="0"/>
        <v>0</v>
      </c>
      <c r="H18" s="37"/>
      <c r="I18" s="8">
        <f t="shared" si="1"/>
        <v>0</v>
      </c>
    </row>
    <row r="19" spans="1:9" ht="14.25" customHeight="1">
      <c r="A19" s="143"/>
      <c r="B19" s="135"/>
      <c r="C19" s="7" t="s">
        <v>22</v>
      </c>
      <c r="D19" s="35"/>
      <c r="E19" s="8"/>
      <c r="F19" s="8"/>
      <c r="G19" s="8">
        <f t="shared" si="0"/>
        <v>0</v>
      </c>
      <c r="H19" s="36"/>
      <c r="I19" s="8">
        <f t="shared" si="1"/>
        <v>0</v>
      </c>
    </row>
    <row r="20" spans="1:9" ht="14.25" customHeight="1">
      <c r="A20" s="143"/>
      <c r="B20" s="135"/>
      <c r="C20" s="7" t="s">
        <v>23</v>
      </c>
      <c r="D20" s="35">
        <v>4666340</v>
      </c>
      <c r="E20" s="8"/>
      <c r="F20" s="8"/>
      <c r="G20" s="8">
        <f t="shared" si="0"/>
        <v>4666340</v>
      </c>
      <c r="H20" s="36"/>
      <c r="I20" s="8">
        <f t="shared" si="1"/>
        <v>4666340</v>
      </c>
    </row>
    <row r="21" spans="1:9" ht="14.25" customHeight="1">
      <c r="A21" s="143"/>
      <c r="B21" s="135"/>
      <c r="C21" s="7" t="s">
        <v>24</v>
      </c>
      <c r="D21" s="35">
        <v>59550</v>
      </c>
      <c r="E21" s="8"/>
      <c r="F21" s="8"/>
      <c r="G21" s="8">
        <f t="shared" si="0"/>
        <v>59550</v>
      </c>
      <c r="H21" s="36"/>
      <c r="I21" s="8">
        <f t="shared" si="1"/>
        <v>59550</v>
      </c>
    </row>
    <row r="22" spans="1:9" ht="14.25" customHeight="1">
      <c r="A22" s="143"/>
      <c r="B22" s="135"/>
      <c r="C22" s="7" t="s">
        <v>25</v>
      </c>
      <c r="D22" s="35">
        <v>4549911</v>
      </c>
      <c r="E22" s="8"/>
      <c r="F22" s="8"/>
      <c r="G22" s="8">
        <f t="shared" si="0"/>
        <v>4549911</v>
      </c>
      <c r="H22" s="36"/>
      <c r="I22" s="8">
        <f t="shared" si="1"/>
        <v>4549911</v>
      </c>
    </row>
    <row r="23" spans="1:9" ht="14.25" customHeight="1">
      <c r="A23" s="143"/>
      <c r="B23" s="135"/>
      <c r="C23" s="7" t="s">
        <v>26</v>
      </c>
      <c r="D23" s="35"/>
      <c r="E23" s="8"/>
      <c r="F23" s="8"/>
      <c r="G23" s="8">
        <f t="shared" si="0"/>
        <v>0</v>
      </c>
      <c r="H23" s="36"/>
      <c r="I23" s="8">
        <f t="shared" si="1"/>
        <v>0</v>
      </c>
    </row>
    <row r="24" spans="1:9" ht="14.25" customHeight="1">
      <c r="A24" s="143"/>
      <c r="B24" s="135"/>
      <c r="C24" s="4" t="s">
        <v>27</v>
      </c>
      <c r="D24" s="38">
        <f>SUM(D9:D23)</f>
        <v>657382924</v>
      </c>
      <c r="E24" s="39"/>
      <c r="F24" s="10"/>
      <c r="G24" s="10">
        <f>D24</f>
        <v>657382924</v>
      </c>
      <c r="H24" s="39"/>
      <c r="I24" s="10">
        <f t="shared" si="1"/>
        <v>657382924</v>
      </c>
    </row>
    <row r="25" spans="1:9" ht="14.25" customHeight="1">
      <c r="A25" s="143"/>
      <c r="B25" s="143" t="s">
        <v>28</v>
      </c>
      <c r="C25" s="11" t="s">
        <v>29</v>
      </c>
      <c r="D25" s="35">
        <v>477814336</v>
      </c>
      <c r="E25" s="40"/>
      <c r="F25" s="8"/>
      <c r="G25" s="8">
        <f>D25</f>
        <v>477814336</v>
      </c>
      <c r="H25" s="36"/>
      <c r="I25" s="8">
        <f t="shared" si="1"/>
        <v>477814336</v>
      </c>
    </row>
    <row r="26" spans="1:9" ht="14.25" customHeight="1">
      <c r="A26" s="143"/>
      <c r="B26" s="143"/>
      <c r="C26" s="11" t="s">
        <v>30</v>
      </c>
      <c r="D26" s="35">
        <v>113044810</v>
      </c>
      <c r="E26" s="40"/>
      <c r="F26" s="8"/>
      <c r="G26" s="8">
        <f>D26</f>
        <v>113044810</v>
      </c>
      <c r="H26" s="36"/>
      <c r="I26" s="8">
        <f t="shared" si="1"/>
        <v>113044810</v>
      </c>
    </row>
    <row r="27" spans="1:9" ht="14.25" customHeight="1">
      <c r="A27" s="143"/>
      <c r="B27" s="143"/>
      <c r="C27" s="11" t="s">
        <v>31</v>
      </c>
      <c r="D27" s="35">
        <v>72263507</v>
      </c>
      <c r="E27" s="40"/>
      <c r="F27" s="8"/>
      <c r="G27" s="8">
        <f aca="true" t="shared" si="2" ref="G27:G58">D27</f>
        <v>72263507</v>
      </c>
      <c r="H27" s="36"/>
      <c r="I27" s="8">
        <f>G27</f>
        <v>72263507</v>
      </c>
    </row>
    <row r="28" spans="1:9" ht="14.25" customHeight="1">
      <c r="A28" s="143"/>
      <c r="B28" s="143"/>
      <c r="C28" s="11" t="s">
        <v>32</v>
      </c>
      <c r="D28" s="35"/>
      <c r="E28" s="40"/>
      <c r="F28" s="8"/>
      <c r="G28" s="8">
        <f t="shared" si="2"/>
        <v>0</v>
      </c>
      <c r="H28" s="36"/>
      <c r="I28" s="8">
        <f aca="true" t="shared" si="3" ref="I28:I70">G28</f>
        <v>0</v>
      </c>
    </row>
    <row r="29" spans="1:9" ht="14.25" customHeight="1">
      <c r="A29" s="143"/>
      <c r="B29" s="143"/>
      <c r="C29" s="11" t="s">
        <v>33</v>
      </c>
      <c r="D29" s="35"/>
      <c r="E29" s="40"/>
      <c r="F29" s="8"/>
      <c r="G29" s="8">
        <f t="shared" si="2"/>
        <v>0</v>
      </c>
      <c r="H29" s="36"/>
      <c r="I29" s="8">
        <f t="shared" si="3"/>
        <v>0</v>
      </c>
    </row>
    <row r="30" spans="1:9" ht="14.25" customHeight="1">
      <c r="A30" s="143"/>
      <c r="B30" s="143"/>
      <c r="C30" s="11" t="s">
        <v>34</v>
      </c>
      <c r="D30" s="35"/>
      <c r="E30" s="40"/>
      <c r="F30" s="8"/>
      <c r="G30" s="8">
        <f t="shared" si="2"/>
        <v>0</v>
      </c>
      <c r="H30" s="36"/>
      <c r="I30" s="8">
        <f t="shared" si="3"/>
        <v>0</v>
      </c>
    </row>
    <row r="31" spans="1:9" ht="14.25" customHeight="1">
      <c r="A31" s="143"/>
      <c r="B31" s="143"/>
      <c r="C31" s="11" t="s">
        <v>35</v>
      </c>
      <c r="D31" s="35"/>
      <c r="E31" s="40"/>
      <c r="F31" s="8"/>
      <c r="G31" s="8">
        <f t="shared" si="2"/>
        <v>0</v>
      </c>
      <c r="H31" s="36"/>
      <c r="I31" s="8">
        <f t="shared" si="3"/>
        <v>0</v>
      </c>
    </row>
    <row r="32" spans="1:9" ht="14.25" customHeight="1">
      <c r="A32" s="143"/>
      <c r="B32" s="143"/>
      <c r="C32" s="11" t="s">
        <v>36</v>
      </c>
      <c r="D32" s="35"/>
      <c r="E32" s="40"/>
      <c r="F32" s="8"/>
      <c r="G32" s="8">
        <f t="shared" si="2"/>
        <v>0</v>
      </c>
      <c r="H32" s="36"/>
      <c r="I32" s="8">
        <f t="shared" si="3"/>
        <v>0</v>
      </c>
    </row>
    <row r="33" spans="1:9" ht="14.25" customHeight="1">
      <c r="A33" s="143"/>
      <c r="B33" s="143"/>
      <c r="C33" s="11" t="s">
        <v>37</v>
      </c>
      <c r="D33" s="35">
        <v>1926600</v>
      </c>
      <c r="E33" s="40"/>
      <c r="F33" s="8"/>
      <c r="G33" s="8">
        <f t="shared" si="2"/>
        <v>1926600</v>
      </c>
      <c r="H33" s="36"/>
      <c r="I33" s="8">
        <f t="shared" si="3"/>
        <v>1926600</v>
      </c>
    </row>
    <row r="34" spans="1:9" ht="14.25" customHeight="1">
      <c r="A34" s="143"/>
      <c r="B34" s="143"/>
      <c r="C34" s="11" t="s">
        <v>38</v>
      </c>
      <c r="D34" s="35"/>
      <c r="E34" s="40"/>
      <c r="F34" s="8"/>
      <c r="G34" s="8">
        <f t="shared" si="2"/>
        <v>0</v>
      </c>
      <c r="H34" s="36"/>
      <c r="I34" s="8">
        <f t="shared" si="3"/>
        <v>0</v>
      </c>
    </row>
    <row r="35" spans="1:9" ht="14.25" customHeight="1">
      <c r="A35" s="143"/>
      <c r="B35" s="144"/>
      <c r="C35" s="4" t="s">
        <v>86</v>
      </c>
      <c r="D35" s="38">
        <f>SUM(D25:D34)</f>
        <v>665049253</v>
      </c>
      <c r="E35" s="39"/>
      <c r="F35" s="10"/>
      <c r="G35" s="10">
        <f t="shared" si="2"/>
        <v>665049253</v>
      </c>
      <c r="H35" s="39"/>
      <c r="I35" s="10">
        <f t="shared" si="3"/>
        <v>665049253</v>
      </c>
    </row>
    <row r="36" spans="1:9" ht="14.25" customHeight="1">
      <c r="A36" s="144"/>
      <c r="B36" s="140" t="s">
        <v>87</v>
      </c>
      <c r="C36" s="142"/>
      <c r="D36" s="41">
        <f>D24-D35</f>
        <v>-7666329</v>
      </c>
      <c r="E36" s="42"/>
      <c r="F36" s="10"/>
      <c r="G36" s="14">
        <f t="shared" si="2"/>
        <v>-7666329</v>
      </c>
      <c r="H36" s="39"/>
      <c r="I36" s="14">
        <f t="shared" si="3"/>
        <v>-7666329</v>
      </c>
    </row>
    <row r="37" spans="1:9" ht="14.25" customHeight="1">
      <c r="A37" s="143" t="s">
        <v>88</v>
      </c>
      <c r="B37" s="162" t="s">
        <v>56</v>
      </c>
      <c r="C37" s="7" t="s">
        <v>42</v>
      </c>
      <c r="D37" s="8">
        <v>2889000</v>
      </c>
      <c r="E37" s="8"/>
      <c r="F37" s="8"/>
      <c r="G37" s="8">
        <f t="shared" si="2"/>
        <v>2889000</v>
      </c>
      <c r="H37" s="36"/>
      <c r="I37" s="8">
        <f t="shared" si="3"/>
        <v>2889000</v>
      </c>
    </row>
    <row r="38" spans="1:9" ht="14.25" customHeight="1">
      <c r="A38" s="143"/>
      <c r="B38" s="163"/>
      <c r="C38" s="7" t="s">
        <v>43</v>
      </c>
      <c r="D38" s="8"/>
      <c r="E38" s="8"/>
      <c r="F38" s="8"/>
      <c r="G38" s="8">
        <f t="shared" si="2"/>
        <v>0</v>
      </c>
      <c r="H38" s="36"/>
      <c r="I38" s="8">
        <f t="shared" si="3"/>
        <v>0</v>
      </c>
    </row>
    <row r="39" spans="1:9" ht="14.25" customHeight="1">
      <c r="A39" s="143"/>
      <c r="B39" s="163"/>
      <c r="C39" s="7" t="s">
        <v>44</v>
      </c>
      <c r="D39" s="8"/>
      <c r="E39" s="8"/>
      <c r="F39" s="8"/>
      <c r="G39" s="8">
        <f t="shared" si="2"/>
        <v>0</v>
      </c>
      <c r="H39" s="36"/>
      <c r="I39" s="8">
        <f t="shared" si="3"/>
        <v>0</v>
      </c>
    </row>
    <row r="40" spans="1:9" ht="14.25" customHeight="1">
      <c r="A40" s="143"/>
      <c r="B40" s="163"/>
      <c r="C40" s="7" t="s">
        <v>45</v>
      </c>
      <c r="D40" s="8"/>
      <c r="E40" s="8"/>
      <c r="F40" s="8"/>
      <c r="G40" s="8">
        <f t="shared" si="2"/>
        <v>0</v>
      </c>
      <c r="H40" s="36"/>
      <c r="I40" s="8">
        <f t="shared" si="3"/>
        <v>0</v>
      </c>
    </row>
    <row r="41" spans="1:9" ht="14.25" customHeight="1">
      <c r="A41" s="143"/>
      <c r="B41" s="163"/>
      <c r="C41" s="7" t="s">
        <v>89</v>
      </c>
      <c r="D41" s="8"/>
      <c r="E41" s="8"/>
      <c r="F41" s="8"/>
      <c r="G41" s="8">
        <f t="shared" si="2"/>
        <v>0</v>
      </c>
      <c r="H41" s="36"/>
      <c r="I41" s="8">
        <f t="shared" si="3"/>
        <v>0</v>
      </c>
    </row>
    <row r="42" spans="1:9" ht="14.25" customHeight="1">
      <c r="A42" s="143"/>
      <c r="B42" s="163"/>
      <c r="C42" s="4" t="s">
        <v>47</v>
      </c>
      <c r="D42" s="38">
        <f>SUM(D37:D41)</f>
        <v>2889000</v>
      </c>
      <c r="E42" s="39"/>
      <c r="F42" s="10"/>
      <c r="G42" s="10">
        <f t="shared" si="2"/>
        <v>2889000</v>
      </c>
      <c r="H42" s="39"/>
      <c r="I42" s="10">
        <f t="shared" si="3"/>
        <v>2889000</v>
      </c>
    </row>
    <row r="43" spans="1:9" ht="14.25" customHeight="1">
      <c r="A43" s="143"/>
      <c r="B43" s="136" t="s">
        <v>28</v>
      </c>
      <c r="C43" s="16" t="s">
        <v>48</v>
      </c>
      <c r="D43" s="34"/>
      <c r="E43" s="34"/>
      <c r="F43" s="6"/>
      <c r="G43" s="6">
        <f t="shared" si="2"/>
        <v>0</v>
      </c>
      <c r="H43" s="34"/>
      <c r="I43" s="6">
        <f t="shared" si="3"/>
        <v>0</v>
      </c>
    </row>
    <row r="44" spans="1:9" ht="14.25" customHeight="1">
      <c r="A44" s="143"/>
      <c r="B44" s="137"/>
      <c r="C44" s="7" t="s">
        <v>49</v>
      </c>
      <c r="D44" s="8">
        <v>8383403</v>
      </c>
      <c r="E44" s="8"/>
      <c r="F44" s="8"/>
      <c r="G44" s="8">
        <f t="shared" si="2"/>
        <v>8383403</v>
      </c>
      <c r="H44" s="36"/>
      <c r="I44" s="8">
        <f t="shared" si="3"/>
        <v>8383403</v>
      </c>
    </row>
    <row r="45" spans="1:9" ht="14.25" customHeight="1">
      <c r="A45" s="143"/>
      <c r="B45" s="137"/>
      <c r="C45" s="7" t="s">
        <v>50</v>
      </c>
      <c r="D45" s="8"/>
      <c r="E45" s="8"/>
      <c r="F45" s="8"/>
      <c r="G45" s="8">
        <f t="shared" si="2"/>
        <v>0</v>
      </c>
      <c r="H45" s="36"/>
      <c r="I45" s="8">
        <f t="shared" si="3"/>
        <v>0</v>
      </c>
    </row>
    <row r="46" spans="1:9" ht="14.25" customHeight="1">
      <c r="A46" s="143"/>
      <c r="B46" s="137"/>
      <c r="C46" s="7" t="s">
        <v>51</v>
      </c>
      <c r="D46" s="8">
        <v>1142820</v>
      </c>
      <c r="E46" s="8"/>
      <c r="F46" s="8"/>
      <c r="G46" s="8">
        <f t="shared" si="2"/>
        <v>1142820</v>
      </c>
      <c r="H46" s="36"/>
      <c r="I46" s="8">
        <f t="shared" si="3"/>
        <v>1142820</v>
      </c>
    </row>
    <row r="47" spans="1:9" ht="14.25" customHeight="1">
      <c r="A47" s="143"/>
      <c r="B47" s="137"/>
      <c r="C47" s="7" t="s">
        <v>52</v>
      </c>
      <c r="D47" s="8"/>
      <c r="E47" s="8"/>
      <c r="F47" s="8"/>
      <c r="G47" s="8">
        <f t="shared" si="2"/>
        <v>0</v>
      </c>
      <c r="H47" s="36"/>
      <c r="I47" s="8">
        <f t="shared" si="3"/>
        <v>0</v>
      </c>
    </row>
    <row r="48" spans="1:9" ht="14.25" customHeight="1">
      <c r="A48" s="143"/>
      <c r="B48" s="138"/>
      <c r="C48" s="4" t="s">
        <v>90</v>
      </c>
      <c r="D48" s="38">
        <f>SUM(D43:D47)</f>
        <v>9526223</v>
      </c>
      <c r="E48" s="39"/>
      <c r="F48" s="10"/>
      <c r="G48" s="10">
        <f t="shared" si="2"/>
        <v>9526223</v>
      </c>
      <c r="H48" s="39"/>
      <c r="I48" s="10">
        <f t="shared" si="3"/>
        <v>9526223</v>
      </c>
    </row>
    <row r="49" spans="1:9" ht="14.25" customHeight="1">
      <c r="A49" s="144"/>
      <c r="B49" s="145" t="s">
        <v>91</v>
      </c>
      <c r="C49" s="146"/>
      <c r="D49" s="41">
        <f>D42-D48</f>
        <v>-6637223</v>
      </c>
      <c r="E49" s="43"/>
      <c r="F49" s="10"/>
      <c r="G49" s="14">
        <f t="shared" si="2"/>
        <v>-6637223</v>
      </c>
      <c r="H49" s="39"/>
      <c r="I49" s="14">
        <f t="shared" si="3"/>
        <v>-6637223</v>
      </c>
    </row>
    <row r="50" spans="1:9" ht="14.25" customHeight="1">
      <c r="A50" s="136" t="s">
        <v>55</v>
      </c>
      <c r="B50" s="136" t="s">
        <v>56</v>
      </c>
      <c r="C50" s="7" t="s">
        <v>57</v>
      </c>
      <c r="D50" s="8"/>
      <c r="E50" s="8"/>
      <c r="F50" s="8"/>
      <c r="G50" s="8">
        <f t="shared" si="2"/>
        <v>0</v>
      </c>
      <c r="H50" s="36"/>
      <c r="I50" s="8">
        <f t="shared" si="3"/>
        <v>0</v>
      </c>
    </row>
    <row r="51" spans="1:9" ht="14.25" customHeight="1">
      <c r="A51" s="137"/>
      <c r="B51" s="137"/>
      <c r="C51" s="7" t="s">
        <v>58</v>
      </c>
      <c r="D51" s="8"/>
      <c r="E51" s="8"/>
      <c r="F51" s="8"/>
      <c r="G51" s="8">
        <f t="shared" si="2"/>
        <v>0</v>
      </c>
      <c r="H51" s="36"/>
      <c r="I51" s="8">
        <f t="shared" si="3"/>
        <v>0</v>
      </c>
    </row>
    <row r="52" spans="1:9" ht="14.25" customHeight="1">
      <c r="A52" s="137"/>
      <c r="B52" s="137"/>
      <c r="C52" s="7" t="s">
        <v>59</v>
      </c>
      <c r="D52" s="8"/>
      <c r="E52" s="8"/>
      <c r="F52" s="8"/>
      <c r="G52" s="8">
        <f t="shared" si="2"/>
        <v>0</v>
      </c>
      <c r="H52" s="36"/>
      <c r="I52" s="8">
        <f t="shared" si="3"/>
        <v>0</v>
      </c>
    </row>
    <row r="53" spans="1:9" ht="14.25" customHeight="1">
      <c r="A53" s="137"/>
      <c r="B53" s="137"/>
      <c r="C53" s="1" t="s">
        <v>60</v>
      </c>
      <c r="D53" s="8"/>
      <c r="E53" s="8"/>
      <c r="F53" s="8"/>
      <c r="G53" s="8">
        <f t="shared" si="2"/>
        <v>0</v>
      </c>
      <c r="H53" s="36"/>
      <c r="I53" s="8">
        <f t="shared" si="3"/>
        <v>0</v>
      </c>
    </row>
    <row r="54" spans="1:9" ht="14.25" customHeight="1">
      <c r="A54" s="137"/>
      <c r="B54" s="137"/>
      <c r="C54" s="1" t="s">
        <v>92</v>
      </c>
      <c r="D54" s="8">
        <v>28079262</v>
      </c>
      <c r="E54" s="8"/>
      <c r="F54" s="8"/>
      <c r="G54" s="8">
        <f t="shared" si="2"/>
        <v>28079262</v>
      </c>
      <c r="H54" s="36"/>
      <c r="I54" s="8">
        <f t="shared" si="3"/>
        <v>28079262</v>
      </c>
    </row>
    <row r="55" spans="1:9" ht="14.25" customHeight="1">
      <c r="A55" s="137"/>
      <c r="B55" s="137"/>
      <c r="C55" s="7" t="s">
        <v>93</v>
      </c>
      <c r="D55" s="8"/>
      <c r="E55" s="8"/>
      <c r="F55" s="8"/>
      <c r="G55" s="8">
        <f t="shared" si="2"/>
        <v>0</v>
      </c>
      <c r="H55" s="36"/>
      <c r="I55" s="8">
        <f t="shared" si="3"/>
        <v>0</v>
      </c>
    </row>
    <row r="56" spans="1:9" ht="14.25" customHeight="1">
      <c r="A56" s="137"/>
      <c r="B56" s="137"/>
      <c r="C56" s="7" t="s">
        <v>94</v>
      </c>
      <c r="D56" s="8"/>
      <c r="E56" s="8"/>
      <c r="F56" s="8"/>
      <c r="G56" s="8">
        <f t="shared" si="2"/>
        <v>0</v>
      </c>
      <c r="H56" s="36"/>
      <c r="I56" s="8">
        <f t="shared" si="3"/>
        <v>0</v>
      </c>
    </row>
    <row r="57" spans="1:9" ht="14.25" customHeight="1">
      <c r="A57" s="137"/>
      <c r="B57" s="137"/>
      <c r="C57" s="7" t="s">
        <v>95</v>
      </c>
      <c r="D57" s="8"/>
      <c r="E57" s="8"/>
      <c r="F57" s="8"/>
      <c r="G57" s="8">
        <f t="shared" si="2"/>
        <v>0</v>
      </c>
      <c r="H57" s="36"/>
      <c r="I57" s="8">
        <f t="shared" si="3"/>
        <v>0</v>
      </c>
    </row>
    <row r="58" spans="1:9" ht="14.25" customHeight="1">
      <c r="A58" s="137"/>
      <c r="B58" s="137"/>
      <c r="C58" s="7" t="s">
        <v>62</v>
      </c>
      <c r="D58" s="8"/>
      <c r="E58" s="8"/>
      <c r="F58" s="8"/>
      <c r="G58" s="8">
        <f t="shared" si="2"/>
        <v>0</v>
      </c>
      <c r="H58" s="36"/>
      <c r="I58" s="8">
        <f t="shared" si="3"/>
        <v>0</v>
      </c>
    </row>
    <row r="59" spans="1:9" ht="14.25" customHeight="1">
      <c r="A59" s="137"/>
      <c r="B59" s="138"/>
      <c r="C59" s="4" t="s">
        <v>96</v>
      </c>
      <c r="D59" s="38">
        <f>SUM(D50:D58)</f>
        <v>28079262</v>
      </c>
      <c r="E59" s="39"/>
      <c r="F59" s="10"/>
      <c r="G59" s="10">
        <f>D59</f>
        <v>28079262</v>
      </c>
      <c r="H59" s="39"/>
      <c r="I59" s="10">
        <f t="shared" si="3"/>
        <v>28079262</v>
      </c>
    </row>
    <row r="60" spans="1:9" ht="14.25" customHeight="1">
      <c r="A60" s="137"/>
      <c r="B60" s="136" t="s">
        <v>28</v>
      </c>
      <c r="C60" s="7" t="s">
        <v>64</v>
      </c>
      <c r="D60" s="8"/>
      <c r="E60" s="8"/>
      <c r="F60" s="8"/>
      <c r="G60" s="8">
        <f>D60</f>
        <v>0</v>
      </c>
      <c r="H60" s="36"/>
      <c r="I60" s="8">
        <f t="shared" si="3"/>
        <v>0</v>
      </c>
    </row>
    <row r="61" spans="1:9" ht="14.25" customHeight="1">
      <c r="A61" s="137"/>
      <c r="B61" s="143"/>
      <c r="C61" s="7" t="s">
        <v>97</v>
      </c>
      <c r="D61" s="8"/>
      <c r="E61" s="8"/>
      <c r="F61" s="8"/>
      <c r="G61" s="8">
        <f>D61</f>
        <v>0</v>
      </c>
      <c r="H61" s="36"/>
      <c r="I61" s="8">
        <f t="shared" si="3"/>
        <v>0</v>
      </c>
    </row>
    <row r="62" spans="1:9" ht="14.25" customHeight="1">
      <c r="A62" s="137"/>
      <c r="B62" s="137"/>
      <c r="C62" s="7" t="s">
        <v>98</v>
      </c>
      <c r="D62" s="8"/>
      <c r="E62" s="8"/>
      <c r="F62" s="8"/>
      <c r="G62" s="8">
        <f aca="true" t="shared" si="4" ref="G62:G67">D62</f>
        <v>0</v>
      </c>
      <c r="H62" s="36"/>
      <c r="I62" s="8">
        <f t="shared" si="3"/>
        <v>0</v>
      </c>
    </row>
    <row r="63" spans="1:9" ht="14.25" customHeight="1">
      <c r="A63" s="137"/>
      <c r="B63" s="137"/>
      <c r="C63" s="7" t="s">
        <v>99</v>
      </c>
      <c r="D63" s="8">
        <v>4651750</v>
      </c>
      <c r="E63" s="8"/>
      <c r="F63" s="8"/>
      <c r="G63" s="8">
        <f t="shared" si="4"/>
        <v>4651750</v>
      </c>
      <c r="H63" s="36"/>
      <c r="I63" s="8">
        <f t="shared" si="3"/>
        <v>4651750</v>
      </c>
    </row>
    <row r="64" spans="1:9" ht="14.25" customHeight="1">
      <c r="A64" s="137"/>
      <c r="B64" s="137"/>
      <c r="C64" s="7" t="s">
        <v>100</v>
      </c>
      <c r="D64" s="8"/>
      <c r="E64" s="8"/>
      <c r="F64" s="8"/>
      <c r="G64" s="8">
        <f t="shared" si="4"/>
        <v>0</v>
      </c>
      <c r="H64" s="36"/>
      <c r="I64" s="8">
        <f t="shared" si="3"/>
        <v>0</v>
      </c>
    </row>
    <row r="65" spans="1:9" ht="14.25" customHeight="1">
      <c r="A65" s="137"/>
      <c r="B65" s="137"/>
      <c r="C65" s="7" t="s">
        <v>101</v>
      </c>
      <c r="D65" s="8"/>
      <c r="E65" s="8"/>
      <c r="F65" s="8"/>
      <c r="G65" s="8">
        <f t="shared" si="4"/>
        <v>0</v>
      </c>
      <c r="H65" s="36"/>
      <c r="I65" s="8">
        <f t="shared" si="3"/>
        <v>0</v>
      </c>
    </row>
    <row r="66" spans="1:9" ht="14.25" customHeight="1">
      <c r="A66" s="137"/>
      <c r="B66" s="137"/>
      <c r="C66" s="7" t="s">
        <v>102</v>
      </c>
      <c r="D66" s="8"/>
      <c r="E66" s="8"/>
      <c r="F66" s="8"/>
      <c r="G66" s="8">
        <f t="shared" si="4"/>
        <v>0</v>
      </c>
      <c r="H66" s="36"/>
      <c r="I66" s="8">
        <f t="shared" si="3"/>
        <v>0</v>
      </c>
    </row>
    <row r="67" spans="1:9" ht="14.25" customHeight="1">
      <c r="A67" s="137"/>
      <c r="B67" s="137"/>
      <c r="C67" s="7" t="s">
        <v>68</v>
      </c>
      <c r="D67" s="8"/>
      <c r="E67" s="8"/>
      <c r="F67" s="8"/>
      <c r="G67" s="8">
        <f t="shared" si="4"/>
        <v>0</v>
      </c>
      <c r="H67" s="36"/>
      <c r="I67" s="8">
        <f t="shared" si="3"/>
        <v>0</v>
      </c>
    </row>
    <row r="68" spans="1:9" ht="14.25" customHeight="1">
      <c r="A68" s="137"/>
      <c r="B68" s="138"/>
      <c r="C68" s="44" t="s">
        <v>69</v>
      </c>
      <c r="D68" s="33">
        <f>SUM(D60:D67)</f>
        <v>4651750</v>
      </c>
      <c r="E68" s="34"/>
      <c r="F68" s="10"/>
      <c r="G68" s="10">
        <f>D68</f>
        <v>4651750</v>
      </c>
      <c r="H68" s="39"/>
      <c r="I68" s="10">
        <f t="shared" si="3"/>
        <v>4651750</v>
      </c>
    </row>
    <row r="69" spans="1:9" ht="14.25" customHeight="1">
      <c r="A69" s="138"/>
      <c r="B69" s="140" t="s">
        <v>70</v>
      </c>
      <c r="C69" s="142"/>
      <c r="D69" s="45">
        <f>D59-D68</f>
        <v>23427512</v>
      </c>
      <c r="E69" s="42"/>
      <c r="F69" s="10"/>
      <c r="G69" s="10">
        <f>D69</f>
        <v>23427512</v>
      </c>
      <c r="H69" s="39"/>
      <c r="I69" s="10">
        <f t="shared" si="3"/>
        <v>23427512</v>
      </c>
    </row>
    <row r="70" spans="1:9" ht="14.25" customHeight="1">
      <c r="A70" s="145" t="s">
        <v>103</v>
      </c>
      <c r="B70" s="164"/>
      <c r="C70" s="146"/>
      <c r="D70" s="45">
        <f>D36+D49+D69</f>
        <v>9123960</v>
      </c>
      <c r="E70" s="43"/>
      <c r="F70" s="10"/>
      <c r="G70" s="10">
        <f>D70</f>
        <v>9123960</v>
      </c>
      <c r="H70" s="39"/>
      <c r="I70" s="10">
        <f t="shared" si="3"/>
        <v>9123960</v>
      </c>
    </row>
    <row r="71" spans="1:9" ht="14.25" customHeight="1">
      <c r="A71" s="23"/>
      <c r="B71" s="23"/>
      <c r="C71" s="23"/>
      <c r="D71" s="46"/>
      <c r="E71" s="46"/>
      <c r="F71" s="24"/>
      <c r="G71" s="24"/>
      <c r="H71" s="47"/>
      <c r="I71" s="24"/>
    </row>
    <row r="72" spans="1:9" s="25" customFormat="1" ht="14.25" customHeight="1">
      <c r="A72" s="165" t="s">
        <v>104</v>
      </c>
      <c r="B72" s="149"/>
      <c r="C72" s="166"/>
      <c r="D72" s="48">
        <v>99596165</v>
      </c>
      <c r="E72" s="48"/>
      <c r="F72" s="6"/>
      <c r="G72" s="6">
        <f>D72</f>
        <v>99596165</v>
      </c>
      <c r="H72" s="34"/>
      <c r="I72" s="6">
        <f>G72</f>
        <v>99596165</v>
      </c>
    </row>
    <row r="73" spans="1:9" ht="14.25" customHeight="1">
      <c r="A73" s="145" t="s">
        <v>105</v>
      </c>
      <c r="B73" s="164"/>
      <c r="C73" s="146"/>
      <c r="D73" s="49">
        <f>D70+D72</f>
        <v>108720125</v>
      </c>
      <c r="E73" s="50"/>
      <c r="F73" s="51"/>
      <c r="G73" s="51">
        <f>D73</f>
        <v>108720125</v>
      </c>
      <c r="H73" s="52"/>
      <c r="I73" s="10">
        <f>G73</f>
        <v>108720125</v>
      </c>
    </row>
    <row r="74" ht="14.25" customHeight="1"/>
    <row r="75" ht="14.25" customHeight="1"/>
    <row r="76" ht="14.25" customHeight="1"/>
    <row r="77" ht="14.25" customHeight="1"/>
    <row r="78" ht="14.25" customHeight="1"/>
    <row r="79" ht="14.25" customHeight="1"/>
    <row r="80" ht="14.25" customHeight="1"/>
    <row r="81" ht="14.25" customHeight="1"/>
    <row r="82" ht="14.25" customHeight="1"/>
  </sheetData>
  <sheetProtection/>
  <mergeCells count="24">
    <mergeCell ref="A73:C73"/>
    <mergeCell ref="A50:A69"/>
    <mergeCell ref="B50:B59"/>
    <mergeCell ref="B60:B68"/>
    <mergeCell ref="B69:C69"/>
    <mergeCell ref="A70:C70"/>
    <mergeCell ref="A72:C72"/>
    <mergeCell ref="A9:A36"/>
    <mergeCell ref="B9:B24"/>
    <mergeCell ref="B25:B35"/>
    <mergeCell ref="B36:C36"/>
    <mergeCell ref="A37:A49"/>
    <mergeCell ref="B37:B42"/>
    <mergeCell ref="B43:B48"/>
    <mergeCell ref="B49:C49"/>
    <mergeCell ref="A3:I3"/>
    <mergeCell ref="A5:I5"/>
    <mergeCell ref="A7:C8"/>
    <mergeCell ref="D7:D8"/>
    <mergeCell ref="E7:E8"/>
    <mergeCell ref="F7:F8"/>
    <mergeCell ref="G7:G8"/>
    <mergeCell ref="H7:H8"/>
    <mergeCell ref="I7:I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74"/>
  <sheetViews>
    <sheetView zoomScalePageLayoutView="0" workbookViewId="0" topLeftCell="A1">
      <selection activeCell="A1" sqref="A1:IV16384"/>
    </sheetView>
  </sheetViews>
  <sheetFormatPr defaultColWidth="9.00390625" defaultRowHeight="13.5"/>
  <cols>
    <col min="1" max="1" width="3.625" style="1" customWidth="1"/>
    <col min="2" max="2" width="3.375" style="1" customWidth="1"/>
    <col min="3" max="3" width="38.75390625" style="1" customWidth="1"/>
    <col min="4" max="6" width="16.625" style="1" customWidth="1"/>
    <col min="7" max="7" width="1.4921875" style="1" customWidth="1"/>
    <col min="8" max="16384" width="9.00390625" style="1" customWidth="1"/>
  </cols>
  <sheetData>
    <row r="1" ht="21.75" customHeight="1"/>
    <row r="2" spans="1:6" ht="15.75" customHeight="1">
      <c r="A2" s="2"/>
      <c r="B2" s="2"/>
      <c r="C2" s="2"/>
      <c r="D2" s="133" t="s">
        <v>106</v>
      </c>
      <c r="E2" s="133"/>
      <c r="F2" s="133"/>
    </row>
    <row r="3" spans="1:6" ht="13.5">
      <c r="A3" s="134" t="s">
        <v>107</v>
      </c>
      <c r="B3" s="134"/>
      <c r="C3" s="134"/>
      <c r="D3" s="134"/>
      <c r="E3" s="134"/>
      <c r="F3" s="134"/>
    </row>
    <row r="4" spans="1:6" ht="13.5">
      <c r="A4" s="134" t="s">
        <v>108</v>
      </c>
      <c r="B4" s="134"/>
      <c r="C4" s="134"/>
      <c r="D4" s="134"/>
      <c r="E4" s="134"/>
      <c r="F4" s="134"/>
    </row>
    <row r="5" spans="1:6" ht="13.5" customHeight="1">
      <c r="A5" s="2"/>
      <c r="B5" s="2"/>
      <c r="C5" s="2"/>
      <c r="D5" s="2"/>
      <c r="E5" s="2"/>
      <c r="F5" s="53" t="s">
        <v>4</v>
      </c>
    </row>
    <row r="6" spans="1:6" ht="14.25" customHeight="1">
      <c r="A6" s="140" t="s">
        <v>5</v>
      </c>
      <c r="B6" s="141"/>
      <c r="C6" s="142"/>
      <c r="D6" s="4" t="s">
        <v>109</v>
      </c>
      <c r="E6" s="4" t="s">
        <v>110</v>
      </c>
      <c r="F6" s="4" t="s">
        <v>111</v>
      </c>
    </row>
    <row r="7" spans="1:6" ht="14.25" customHeight="1">
      <c r="A7" s="136" t="s">
        <v>112</v>
      </c>
      <c r="B7" s="136" t="s">
        <v>113</v>
      </c>
      <c r="C7" s="5" t="s">
        <v>114</v>
      </c>
      <c r="D7" s="6">
        <v>524638845</v>
      </c>
      <c r="E7" s="6">
        <v>528283329</v>
      </c>
      <c r="F7" s="15">
        <f>D7-E7</f>
        <v>-3644484</v>
      </c>
    </row>
    <row r="8" spans="1:6" ht="14.25" customHeight="1">
      <c r="A8" s="143"/>
      <c r="B8" s="143"/>
      <c r="C8" s="7" t="s">
        <v>115</v>
      </c>
      <c r="D8" s="8">
        <v>121890418</v>
      </c>
      <c r="E8" s="8">
        <v>126782236</v>
      </c>
      <c r="F8" s="9">
        <f>D8-E8</f>
        <v>-4891818</v>
      </c>
    </row>
    <row r="9" spans="1:6" ht="14.25" customHeight="1">
      <c r="A9" s="143"/>
      <c r="B9" s="143"/>
      <c r="C9" s="7" t="s">
        <v>116</v>
      </c>
      <c r="D9" s="8"/>
      <c r="E9" s="8"/>
      <c r="F9" s="8"/>
    </row>
    <row r="10" spans="1:6" ht="14.25" customHeight="1">
      <c r="A10" s="143"/>
      <c r="B10" s="143"/>
      <c r="C10" s="7" t="s">
        <v>117</v>
      </c>
      <c r="D10" s="8"/>
      <c r="E10" s="8"/>
      <c r="F10" s="8"/>
    </row>
    <row r="11" spans="1:6" ht="14.25" customHeight="1">
      <c r="A11" s="143"/>
      <c r="B11" s="143"/>
      <c r="C11" s="7" t="s">
        <v>118</v>
      </c>
      <c r="D11" s="8"/>
      <c r="E11" s="8"/>
      <c r="F11" s="8"/>
    </row>
    <row r="12" spans="1:6" ht="14.25" customHeight="1">
      <c r="A12" s="143"/>
      <c r="B12" s="143"/>
      <c r="C12" s="7" t="s">
        <v>119</v>
      </c>
      <c r="D12" s="8"/>
      <c r="E12" s="8"/>
      <c r="F12" s="8"/>
    </row>
    <row r="13" spans="1:6" ht="14.25" customHeight="1">
      <c r="A13" s="143"/>
      <c r="B13" s="143"/>
      <c r="C13" s="7" t="s">
        <v>120</v>
      </c>
      <c r="D13" s="8"/>
      <c r="E13" s="8"/>
      <c r="F13" s="8"/>
    </row>
    <row r="14" spans="1:6" ht="14.25" customHeight="1">
      <c r="A14" s="143"/>
      <c r="B14" s="143"/>
      <c r="C14" s="7" t="s">
        <v>121</v>
      </c>
      <c r="D14" s="8"/>
      <c r="E14" s="8"/>
      <c r="F14" s="8"/>
    </row>
    <row r="15" spans="1:6" ht="14.25" customHeight="1">
      <c r="A15" s="143"/>
      <c r="B15" s="143"/>
      <c r="C15" s="7" t="s">
        <v>122</v>
      </c>
      <c r="D15" s="8">
        <v>1577860</v>
      </c>
      <c r="E15" s="8">
        <v>1508640</v>
      </c>
      <c r="F15" s="8">
        <f>D15-E15</f>
        <v>69220</v>
      </c>
    </row>
    <row r="16" spans="1:6" ht="14.25" customHeight="1">
      <c r="A16" s="143"/>
      <c r="B16" s="143"/>
      <c r="C16" s="7" t="s">
        <v>123</v>
      </c>
      <c r="D16" s="8"/>
      <c r="E16" s="8"/>
      <c r="F16" s="8"/>
    </row>
    <row r="17" spans="1:6" ht="14.25" customHeight="1">
      <c r="A17" s="143"/>
      <c r="B17" s="143"/>
      <c r="C17" s="7" t="s">
        <v>124</v>
      </c>
      <c r="D17" s="8">
        <v>4666340</v>
      </c>
      <c r="E17" s="8">
        <v>12805866</v>
      </c>
      <c r="F17" s="9">
        <f>D17-E17</f>
        <v>-8139526</v>
      </c>
    </row>
    <row r="18" spans="1:6" ht="14.25" customHeight="1">
      <c r="A18" s="143"/>
      <c r="B18" s="143"/>
      <c r="C18" s="7" t="s">
        <v>125</v>
      </c>
      <c r="D18" s="8"/>
      <c r="E18" s="8"/>
      <c r="F18" s="8"/>
    </row>
    <row r="19" spans="1:6" ht="14.25" customHeight="1">
      <c r="A19" s="143"/>
      <c r="B19" s="144"/>
      <c r="C19" s="4" t="s">
        <v>126</v>
      </c>
      <c r="D19" s="10">
        <f>SUM(D7:D18)</f>
        <v>652773463</v>
      </c>
      <c r="E19" s="10">
        <f>SUM(E7:E18)</f>
        <v>669380071</v>
      </c>
      <c r="F19" s="14">
        <f>D19-E19</f>
        <v>-16606608</v>
      </c>
    </row>
    <row r="20" spans="1:6" ht="14.25" customHeight="1">
      <c r="A20" s="143"/>
      <c r="B20" s="143" t="s">
        <v>127</v>
      </c>
      <c r="C20" s="7" t="s">
        <v>128</v>
      </c>
      <c r="D20" s="8">
        <v>479409926</v>
      </c>
      <c r="E20" s="8">
        <v>468655832</v>
      </c>
      <c r="F20" s="8">
        <f>D20-E20</f>
        <v>10754094</v>
      </c>
    </row>
    <row r="21" spans="1:6" ht="14.25" customHeight="1">
      <c r="A21" s="143"/>
      <c r="B21" s="143"/>
      <c r="C21" s="7" t="s">
        <v>129</v>
      </c>
      <c r="D21" s="8">
        <v>113044810</v>
      </c>
      <c r="E21" s="8">
        <v>115244293</v>
      </c>
      <c r="F21" s="9">
        <f>D21-E21</f>
        <v>-2199483</v>
      </c>
    </row>
    <row r="22" spans="1:6" ht="14.25" customHeight="1">
      <c r="A22" s="143"/>
      <c r="B22" s="143"/>
      <c r="C22" s="7" t="s">
        <v>130</v>
      </c>
      <c r="D22" s="8">
        <v>72263507</v>
      </c>
      <c r="E22" s="8">
        <v>74914994</v>
      </c>
      <c r="F22" s="9">
        <f>D22-E22</f>
        <v>-2651487</v>
      </c>
    </row>
    <row r="23" spans="1:6" ht="14.25" customHeight="1">
      <c r="A23" s="143"/>
      <c r="B23" s="143"/>
      <c r="C23" s="7" t="s">
        <v>131</v>
      </c>
      <c r="D23" s="8"/>
      <c r="E23" s="8"/>
      <c r="F23" s="8"/>
    </row>
    <row r="24" spans="1:6" ht="14.25" customHeight="1">
      <c r="A24" s="143"/>
      <c r="B24" s="143"/>
      <c r="C24" s="7" t="s">
        <v>132</v>
      </c>
      <c r="D24" s="8"/>
      <c r="E24" s="8"/>
      <c r="F24" s="8"/>
    </row>
    <row r="25" spans="1:6" ht="14.25" customHeight="1">
      <c r="A25" s="143"/>
      <c r="B25" s="143"/>
      <c r="C25" s="7" t="s">
        <v>133</v>
      </c>
      <c r="D25" s="8"/>
      <c r="E25" s="8"/>
      <c r="F25" s="8"/>
    </row>
    <row r="26" spans="1:6" ht="14.25" customHeight="1">
      <c r="A26" s="143"/>
      <c r="B26" s="143"/>
      <c r="C26" s="7" t="s">
        <v>35</v>
      </c>
      <c r="D26" s="8"/>
      <c r="E26" s="8"/>
      <c r="F26" s="8"/>
    </row>
    <row r="27" spans="1:6" ht="14.25" customHeight="1">
      <c r="A27" s="143"/>
      <c r="B27" s="143"/>
      <c r="C27" s="7" t="s">
        <v>134</v>
      </c>
      <c r="D27" s="8">
        <v>26455758</v>
      </c>
      <c r="E27" s="8">
        <v>27808291</v>
      </c>
      <c r="F27" s="9">
        <f>D27-E27</f>
        <v>-1352533</v>
      </c>
    </row>
    <row r="28" spans="1:6" ht="14.25" customHeight="1">
      <c r="A28" s="143"/>
      <c r="B28" s="143"/>
      <c r="C28" s="54" t="s">
        <v>135</v>
      </c>
      <c r="D28" s="55">
        <v>-13104443</v>
      </c>
      <c r="E28" s="55">
        <v>-14002285</v>
      </c>
      <c r="F28" s="8">
        <f>D28-E28</f>
        <v>897842</v>
      </c>
    </row>
    <row r="29" spans="1:6" ht="14.25" customHeight="1">
      <c r="A29" s="143"/>
      <c r="B29" s="143"/>
      <c r="C29" s="7" t="s">
        <v>136</v>
      </c>
      <c r="D29" s="8"/>
      <c r="E29" s="8"/>
      <c r="F29" s="8"/>
    </row>
    <row r="30" spans="1:6" ht="14.25" customHeight="1">
      <c r="A30" s="143"/>
      <c r="B30" s="143"/>
      <c r="C30" s="7" t="s">
        <v>137</v>
      </c>
      <c r="D30" s="8">
        <v>60000</v>
      </c>
      <c r="E30" s="8">
        <v>0</v>
      </c>
      <c r="F30" s="8">
        <f>D30-E30</f>
        <v>60000</v>
      </c>
    </row>
    <row r="31" spans="1:6" ht="14.25" customHeight="1">
      <c r="A31" s="143"/>
      <c r="B31" s="143"/>
      <c r="C31" s="12" t="s">
        <v>138</v>
      </c>
      <c r="D31" s="13"/>
      <c r="E31" s="13"/>
      <c r="F31" s="13"/>
    </row>
    <row r="32" spans="1:6" ht="14.25" customHeight="1">
      <c r="A32" s="143"/>
      <c r="B32" s="144"/>
      <c r="C32" s="4" t="s">
        <v>139</v>
      </c>
      <c r="D32" s="10">
        <f>SUM(D20:D31)</f>
        <v>678129558</v>
      </c>
      <c r="E32" s="10">
        <f>SUM(E20:E31)</f>
        <v>672621125</v>
      </c>
      <c r="F32" s="10">
        <f>D32-E32</f>
        <v>5508433</v>
      </c>
    </row>
    <row r="33" spans="1:6" ht="14.25" customHeight="1">
      <c r="A33" s="144"/>
      <c r="B33" s="139" t="s">
        <v>140</v>
      </c>
      <c r="C33" s="139"/>
      <c r="D33" s="14">
        <f>D19-D32</f>
        <v>-25356095</v>
      </c>
      <c r="E33" s="14">
        <f>E19-E32</f>
        <v>-3241054</v>
      </c>
      <c r="F33" s="14">
        <f>D33-E33</f>
        <v>-22115041</v>
      </c>
    </row>
    <row r="34" spans="1:6" ht="14.25" customHeight="1">
      <c r="A34" s="136" t="s">
        <v>141</v>
      </c>
      <c r="B34" s="136" t="s">
        <v>113</v>
      </c>
      <c r="C34" s="5" t="s">
        <v>142</v>
      </c>
      <c r="D34" s="6"/>
      <c r="E34" s="6">
        <v>248604</v>
      </c>
      <c r="F34" s="15">
        <f>D34-E34</f>
        <v>-248604</v>
      </c>
    </row>
    <row r="35" spans="1:6" ht="14.25" customHeight="1">
      <c r="A35" s="143"/>
      <c r="B35" s="143"/>
      <c r="C35" s="7" t="s">
        <v>143</v>
      </c>
      <c r="D35" s="8">
        <v>59550</v>
      </c>
      <c r="E35" s="8">
        <v>51968</v>
      </c>
      <c r="F35" s="8">
        <f>D35-E35</f>
        <v>7582</v>
      </c>
    </row>
    <row r="36" spans="1:6" ht="14.25" customHeight="1">
      <c r="A36" s="143"/>
      <c r="B36" s="143"/>
      <c r="C36" s="7" t="s">
        <v>144</v>
      </c>
      <c r="D36" s="8"/>
      <c r="E36" s="8"/>
      <c r="F36" s="8"/>
    </row>
    <row r="37" spans="1:6" ht="14.25" customHeight="1">
      <c r="A37" s="143"/>
      <c r="B37" s="143"/>
      <c r="C37" s="7" t="s">
        <v>145</v>
      </c>
      <c r="D37" s="8"/>
      <c r="E37" s="8"/>
      <c r="F37" s="8"/>
    </row>
    <row r="38" spans="1:6" ht="14.25" customHeight="1">
      <c r="A38" s="143"/>
      <c r="B38" s="143"/>
      <c r="C38" s="7" t="s">
        <v>146</v>
      </c>
      <c r="D38" s="8"/>
      <c r="E38" s="8"/>
      <c r="F38" s="8"/>
    </row>
    <row r="39" spans="1:6" ht="14.25" customHeight="1">
      <c r="A39" s="143"/>
      <c r="B39" s="143"/>
      <c r="C39" s="7" t="s">
        <v>147</v>
      </c>
      <c r="D39" s="8"/>
      <c r="E39" s="8"/>
      <c r="F39" s="8"/>
    </row>
    <row r="40" spans="1:6" ht="14.25" customHeight="1">
      <c r="A40" s="143"/>
      <c r="B40" s="143"/>
      <c r="C40" s="7" t="s">
        <v>148</v>
      </c>
      <c r="D40" s="8">
        <v>4549911</v>
      </c>
      <c r="E40" s="8">
        <v>6567730</v>
      </c>
      <c r="F40" s="9">
        <f>D40-E40</f>
        <v>-2017819</v>
      </c>
    </row>
    <row r="41" spans="1:6" ht="14.25" customHeight="1">
      <c r="A41" s="143"/>
      <c r="B41" s="144"/>
      <c r="C41" s="4" t="s">
        <v>149</v>
      </c>
      <c r="D41" s="10">
        <f>SUM(D34:D40)</f>
        <v>4609461</v>
      </c>
      <c r="E41" s="10">
        <f>SUM(E34:E40)</f>
        <v>6868302</v>
      </c>
      <c r="F41" s="14">
        <f>D41-E41</f>
        <v>-2258841</v>
      </c>
    </row>
    <row r="42" spans="1:6" ht="14.25" customHeight="1">
      <c r="A42" s="143"/>
      <c r="B42" s="136" t="s">
        <v>127</v>
      </c>
      <c r="C42" s="11" t="s">
        <v>150</v>
      </c>
      <c r="D42" s="6"/>
      <c r="E42" s="6">
        <v>248604</v>
      </c>
      <c r="F42" s="15">
        <f>D42-E42</f>
        <v>-248604</v>
      </c>
    </row>
    <row r="43" spans="1:6" ht="14.25" customHeight="1">
      <c r="A43" s="143"/>
      <c r="B43" s="143"/>
      <c r="C43" s="11" t="s">
        <v>151</v>
      </c>
      <c r="D43" s="8"/>
      <c r="E43" s="8"/>
      <c r="F43" s="8"/>
    </row>
    <row r="44" spans="1:6" ht="14.25" customHeight="1">
      <c r="A44" s="143"/>
      <c r="B44" s="143"/>
      <c r="C44" s="11" t="s">
        <v>152</v>
      </c>
      <c r="D44" s="8"/>
      <c r="E44" s="8"/>
      <c r="F44" s="8"/>
    </row>
    <row r="45" spans="1:6" ht="14.25" customHeight="1">
      <c r="A45" s="143"/>
      <c r="B45" s="143"/>
      <c r="C45" s="11" t="s">
        <v>153</v>
      </c>
      <c r="D45" s="8"/>
      <c r="E45" s="8"/>
      <c r="F45" s="8"/>
    </row>
    <row r="46" spans="1:6" ht="14.25" customHeight="1">
      <c r="A46" s="143"/>
      <c r="B46" s="143"/>
      <c r="C46" s="11" t="s">
        <v>154</v>
      </c>
      <c r="D46" s="8"/>
      <c r="E46" s="8"/>
      <c r="F46" s="8"/>
    </row>
    <row r="47" spans="1:6" ht="14.25" customHeight="1">
      <c r="A47" s="143"/>
      <c r="B47" s="143"/>
      <c r="C47" s="11" t="s">
        <v>155</v>
      </c>
      <c r="D47" s="8">
        <v>1926600</v>
      </c>
      <c r="E47" s="8">
        <v>961649</v>
      </c>
      <c r="F47" s="8">
        <f>D47-E47</f>
        <v>964951</v>
      </c>
    </row>
    <row r="48" spans="1:6" ht="14.25" customHeight="1">
      <c r="A48" s="143"/>
      <c r="B48" s="144"/>
      <c r="C48" s="4" t="s">
        <v>156</v>
      </c>
      <c r="D48" s="10">
        <v>1926600</v>
      </c>
      <c r="E48" s="10">
        <f>E42+E47</f>
        <v>1210253</v>
      </c>
      <c r="F48" s="10">
        <f>D48-E48</f>
        <v>716347</v>
      </c>
    </row>
    <row r="49" spans="1:6" ht="14.25" customHeight="1">
      <c r="A49" s="144"/>
      <c r="B49" s="139" t="s">
        <v>157</v>
      </c>
      <c r="C49" s="139"/>
      <c r="D49" s="10">
        <f>D41-D48</f>
        <v>2682861</v>
      </c>
      <c r="E49" s="10">
        <f>E41-E48</f>
        <v>5658049</v>
      </c>
      <c r="F49" s="14">
        <f>D49-E49</f>
        <v>-2975188</v>
      </c>
    </row>
    <row r="50" spans="1:6" ht="14.25" customHeight="1">
      <c r="A50" s="140" t="s">
        <v>158</v>
      </c>
      <c r="B50" s="141"/>
      <c r="C50" s="142"/>
      <c r="D50" s="14">
        <f>D33+D49</f>
        <v>-22673234</v>
      </c>
      <c r="E50" s="10">
        <f>E33+E49</f>
        <v>2416995</v>
      </c>
      <c r="F50" s="14">
        <f>D50-E50</f>
        <v>-25090229</v>
      </c>
    </row>
    <row r="51" spans="1:6" ht="14.25" customHeight="1">
      <c r="A51" s="136" t="s">
        <v>159</v>
      </c>
      <c r="B51" s="136" t="s">
        <v>113</v>
      </c>
      <c r="C51" s="5" t="s">
        <v>160</v>
      </c>
      <c r="D51" s="6">
        <v>2889000</v>
      </c>
      <c r="E51" s="6">
        <v>5312500</v>
      </c>
      <c r="F51" s="15">
        <f>D51-E51</f>
        <v>-2423500</v>
      </c>
    </row>
    <row r="52" spans="1:6" ht="14.25" customHeight="1">
      <c r="A52" s="143"/>
      <c r="B52" s="143"/>
      <c r="C52" s="7" t="s">
        <v>161</v>
      </c>
      <c r="D52" s="8"/>
      <c r="E52" s="8"/>
      <c r="F52" s="8"/>
    </row>
    <row r="53" spans="1:6" ht="14.25" customHeight="1">
      <c r="A53" s="143"/>
      <c r="B53" s="143"/>
      <c r="C53" s="7" t="s">
        <v>162</v>
      </c>
      <c r="D53" s="8"/>
      <c r="E53" s="8"/>
      <c r="F53" s="8"/>
    </row>
    <row r="54" spans="1:6" ht="14.25" customHeight="1">
      <c r="A54" s="143"/>
      <c r="B54" s="143"/>
      <c r="C54" s="7" t="s">
        <v>163</v>
      </c>
      <c r="D54" s="8"/>
      <c r="E54" s="8"/>
      <c r="F54" s="8"/>
    </row>
    <row r="55" spans="1:6" ht="14.25" customHeight="1">
      <c r="A55" s="143"/>
      <c r="B55" s="143"/>
      <c r="C55" s="7" t="s">
        <v>164</v>
      </c>
      <c r="D55" s="8"/>
      <c r="E55" s="8"/>
      <c r="F55" s="8"/>
    </row>
    <row r="56" spans="1:6" ht="14.25" customHeight="1">
      <c r="A56" s="143"/>
      <c r="B56" s="143"/>
      <c r="C56" s="7" t="s">
        <v>165</v>
      </c>
      <c r="D56" s="8">
        <v>3</v>
      </c>
      <c r="E56" s="8">
        <v>0</v>
      </c>
      <c r="F56" s="8">
        <f>D56-E56</f>
        <v>3</v>
      </c>
    </row>
    <row r="57" spans="1:6" ht="14.25" customHeight="1">
      <c r="A57" s="143"/>
      <c r="B57" s="144"/>
      <c r="C57" s="4" t="s">
        <v>166</v>
      </c>
      <c r="D57" s="10">
        <f>SUM(D51:D56)</f>
        <v>2889003</v>
      </c>
      <c r="E57" s="10">
        <v>5312500</v>
      </c>
      <c r="F57" s="14">
        <f>D57-E57</f>
        <v>-2423497</v>
      </c>
    </row>
    <row r="58" spans="1:6" ht="14.25" customHeight="1">
      <c r="A58" s="143"/>
      <c r="B58" s="136" t="s">
        <v>127</v>
      </c>
      <c r="C58" s="11" t="s">
        <v>167</v>
      </c>
      <c r="D58" s="8"/>
      <c r="E58" s="8"/>
      <c r="F58" s="8"/>
    </row>
    <row r="59" spans="1:6" ht="14.25" customHeight="1">
      <c r="A59" s="143"/>
      <c r="B59" s="143"/>
      <c r="C59" s="11" t="s">
        <v>168</v>
      </c>
      <c r="D59" s="8"/>
      <c r="E59" s="8"/>
      <c r="F59" s="8"/>
    </row>
    <row r="60" spans="1:6" ht="14.25" customHeight="1">
      <c r="A60" s="143"/>
      <c r="B60" s="143"/>
      <c r="C60" s="7" t="s">
        <v>169</v>
      </c>
      <c r="D60" s="8">
        <v>352889</v>
      </c>
      <c r="E60" s="8">
        <v>7</v>
      </c>
      <c r="F60" s="8">
        <f>D60-E60</f>
        <v>352882</v>
      </c>
    </row>
    <row r="61" spans="1:6" ht="14.25" customHeight="1">
      <c r="A61" s="143"/>
      <c r="B61" s="143"/>
      <c r="C61" s="54" t="s">
        <v>170</v>
      </c>
      <c r="D61" s="35"/>
      <c r="E61" s="35"/>
      <c r="F61" s="8"/>
    </row>
    <row r="62" spans="1:6" ht="14.25" customHeight="1">
      <c r="A62" s="143"/>
      <c r="B62" s="143"/>
      <c r="C62" s="7" t="s">
        <v>171</v>
      </c>
      <c r="D62" s="8">
        <v>2889000</v>
      </c>
      <c r="E62" s="8">
        <v>3813467</v>
      </c>
      <c r="F62" s="9">
        <f>D62-E62</f>
        <v>-924467</v>
      </c>
    </row>
    <row r="63" spans="1:6" ht="14.25" customHeight="1">
      <c r="A63" s="143"/>
      <c r="B63" s="143"/>
      <c r="C63" s="7" t="s">
        <v>172</v>
      </c>
      <c r="D63" s="8"/>
      <c r="E63" s="8"/>
      <c r="F63" s="8"/>
    </row>
    <row r="64" spans="1:6" ht="14.25" customHeight="1">
      <c r="A64" s="143"/>
      <c r="B64" s="143"/>
      <c r="C64" s="7" t="s">
        <v>173</v>
      </c>
      <c r="D64" s="8">
        <v>3</v>
      </c>
      <c r="E64" s="8">
        <v>0</v>
      </c>
      <c r="F64" s="8">
        <f aca="true" t="shared" si="0" ref="F64:F69">D64-E64</f>
        <v>3</v>
      </c>
    </row>
    <row r="65" spans="1:6" ht="14.25" customHeight="1">
      <c r="A65" s="143"/>
      <c r="B65" s="144"/>
      <c r="C65" s="4" t="s">
        <v>174</v>
      </c>
      <c r="D65" s="10">
        <f>SUM(D58:D64)</f>
        <v>3241892</v>
      </c>
      <c r="E65" s="10">
        <f>E60+E62</f>
        <v>3813474</v>
      </c>
      <c r="F65" s="14">
        <f t="shared" si="0"/>
        <v>-571582</v>
      </c>
    </row>
    <row r="66" spans="1:6" ht="14.25" customHeight="1">
      <c r="A66" s="144"/>
      <c r="B66" s="145" t="s">
        <v>175</v>
      </c>
      <c r="C66" s="146"/>
      <c r="D66" s="14">
        <f>D57-D65</f>
        <v>-352889</v>
      </c>
      <c r="E66" s="10">
        <f>E57-E65</f>
        <v>1499026</v>
      </c>
      <c r="F66" s="14">
        <f t="shared" si="0"/>
        <v>-1851915</v>
      </c>
    </row>
    <row r="67" spans="1:6" ht="14.25" customHeight="1">
      <c r="A67" s="145" t="s">
        <v>176</v>
      </c>
      <c r="B67" s="164"/>
      <c r="C67" s="146"/>
      <c r="D67" s="14">
        <f>D50+D66</f>
        <v>-23026123</v>
      </c>
      <c r="E67" s="10">
        <f>E50+E66</f>
        <v>3916021</v>
      </c>
      <c r="F67" s="14">
        <f t="shared" si="0"/>
        <v>-26942144</v>
      </c>
    </row>
    <row r="68" spans="1:6" ht="14.25" customHeight="1">
      <c r="A68" s="171" t="s">
        <v>177</v>
      </c>
      <c r="B68" s="145" t="s">
        <v>178</v>
      </c>
      <c r="C68" s="146"/>
      <c r="D68" s="10">
        <v>163688067</v>
      </c>
      <c r="E68" s="10">
        <v>174282549</v>
      </c>
      <c r="F68" s="14">
        <f t="shared" si="0"/>
        <v>-10594482</v>
      </c>
    </row>
    <row r="69" spans="1:6" ht="14.25" customHeight="1">
      <c r="A69" s="172"/>
      <c r="B69" s="145" t="s">
        <v>179</v>
      </c>
      <c r="C69" s="146"/>
      <c r="D69" s="10">
        <f>D67+D68</f>
        <v>140661944</v>
      </c>
      <c r="E69" s="10">
        <f>E67+E68</f>
        <v>178198570</v>
      </c>
      <c r="F69" s="14">
        <f t="shared" si="0"/>
        <v>-37536626</v>
      </c>
    </row>
    <row r="70" spans="1:6" ht="14.25" customHeight="1">
      <c r="A70" s="172"/>
      <c r="B70" s="145" t="s">
        <v>180</v>
      </c>
      <c r="C70" s="146"/>
      <c r="D70" s="10"/>
      <c r="E70" s="10"/>
      <c r="F70" s="10"/>
    </row>
    <row r="71" spans="1:6" ht="14.25" customHeight="1">
      <c r="A71" s="172"/>
      <c r="B71" s="145" t="s">
        <v>181</v>
      </c>
      <c r="C71" s="146"/>
      <c r="D71" s="10">
        <v>106800899</v>
      </c>
      <c r="E71" s="10">
        <v>0</v>
      </c>
      <c r="F71" s="10">
        <f>D71-E71</f>
        <v>106800899</v>
      </c>
    </row>
    <row r="72" spans="1:6" ht="14.25" customHeight="1">
      <c r="A72" s="172"/>
      <c r="B72" s="165" t="s">
        <v>182</v>
      </c>
      <c r="C72" s="166"/>
      <c r="D72" s="6">
        <v>1000000</v>
      </c>
      <c r="E72" s="10">
        <v>14510502</v>
      </c>
      <c r="F72" s="14">
        <f>D72-E72</f>
        <v>-13510502</v>
      </c>
    </row>
    <row r="73" spans="1:6" ht="14.25" customHeight="1">
      <c r="A73" s="172"/>
      <c r="B73" s="174" t="s">
        <v>183</v>
      </c>
      <c r="C73" s="175"/>
      <c r="D73" s="167">
        <f>D69+D70+D71-D72</f>
        <v>246462843</v>
      </c>
      <c r="E73" s="169">
        <f>E69+E71-E72</f>
        <v>163688068</v>
      </c>
      <c r="F73" s="167">
        <f>D73-E73</f>
        <v>82774775</v>
      </c>
    </row>
    <row r="74" spans="1:6" ht="14.25" customHeight="1">
      <c r="A74" s="173"/>
      <c r="B74" s="176"/>
      <c r="C74" s="177"/>
      <c r="D74" s="168"/>
      <c r="E74" s="170"/>
      <c r="F74" s="168"/>
    </row>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sheetData>
  <sheetProtection/>
  <mergeCells count="28">
    <mergeCell ref="B72:C72"/>
    <mergeCell ref="B73:C74"/>
    <mergeCell ref="A50:C50"/>
    <mergeCell ref="D73:D74"/>
    <mergeCell ref="E73:E74"/>
    <mergeCell ref="F73:F74"/>
    <mergeCell ref="A67:C67"/>
    <mergeCell ref="A68:A74"/>
    <mergeCell ref="B68:C68"/>
    <mergeCell ref="B69:C69"/>
    <mergeCell ref="B70:C70"/>
    <mergeCell ref="B71:C71"/>
    <mergeCell ref="B20:B32"/>
    <mergeCell ref="B33:C33"/>
    <mergeCell ref="A34:A49"/>
    <mergeCell ref="B34:B41"/>
    <mergeCell ref="B42:B48"/>
    <mergeCell ref="B49:C49"/>
    <mergeCell ref="A51:A66"/>
    <mergeCell ref="B51:B57"/>
    <mergeCell ref="B58:B65"/>
    <mergeCell ref="B66:C66"/>
    <mergeCell ref="D2:F2"/>
    <mergeCell ref="A3:F3"/>
    <mergeCell ref="A4:F4"/>
    <mergeCell ref="A6:C6"/>
    <mergeCell ref="A7:A33"/>
    <mergeCell ref="B7:B1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N80"/>
  <sheetViews>
    <sheetView zoomScalePageLayoutView="0" workbookViewId="0" topLeftCell="A1">
      <selection activeCell="A1" sqref="A1:IV16384"/>
    </sheetView>
  </sheetViews>
  <sheetFormatPr defaultColWidth="9.00390625" defaultRowHeight="13.5"/>
  <cols>
    <col min="1" max="1" width="3.50390625" style="1" customWidth="1"/>
    <col min="2" max="2" width="3.375" style="1" customWidth="1"/>
    <col min="3" max="3" width="36.125" style="1" customWidth="1"/>
    <col min="4" max="7" width="8.625" style="1" customWidth="1"/>
    <col min="8" max="8" width="8.625" style="2" customWidth="1"/>
    <col min="9" max="9" width="8.625" style="1" customWidth="1"/>
    <col min="10" max="16384" width="9.00390625" style="1" customWidth="1"/>
  </cols>
  <sheetData>
    <row r="1" ht="21.75" customHeight="1"/>
    <row r="2" spans="1:14" ht="15">
      <c r="A2" s="2"/>
      <c r="B2" s="2"/>
      <c r="C2" s="2"/>
      <c r="D2" s="178" t="s">
        <v>184</v>
      </c>
      <c r="E2" s="178"/>
      <c r="F2" s="178"/>
      <c r="G2" s="178"/>
      <c r="H2" s="178"/>
      <c r="I2" s="178"/>
      <c r="J2" s="28"/>
      <c r="K2" s="28"/>
      <c r="L2" s="28"/>
      <c r="M2" s="28"/>
      <c r="N2" s="28"/>
    </row>
    <row r="3" spans="1:9" ht="13.5">
      <c r="A3" s="134" t="s">
        <v>185</v>
      </c>
      <c r="B3" s="134"/>
      <c r="C3" s="134"/>
      <c r="D3" s="134"/>
      <c r="E3" s="134"/>
      <c r="F3" s="134"/>
      <c r="G3" s="134"/>
      <c r="H3" s="134"/>
      <c r="I3" s="134"/>
    </row>
    <row r="4" spans="1:9" ht="13.5">
      <c r="A4" s="2"/>
      <c r="C4" s="31"/>
      <c r="D4" s="2"/>
      <c r="E4" s="2"/>
      <c r="F4" s="2"/>
      <c r="G4" s="2"/>
      <c r="I4" s="2"/>
    </row>
    <row r="5" spans="1:9" ht="13.5">
      <c r="A5" s="134" t="s">
        <v>186</v>
      </c>
      <c r="B5" s="134"/>
      <c r="C5" s="134"/>
      <c r="D5" s="134"/>
      <c r="E5" s="134"/>
      <c r="F5" s="134"/>
      <c r="G5" s="134"/>
      <c r="H5" s="134"/>
      <c r="I5" s="134"/>
    </row>
    <row r="6" spans="1:9" ht="13.5" customHeight="1">
      <c r="A6" s="2"/>
      <c r="B6" s="2"/>
      <c r="C6" s="2"/>
      <c r="D6" s="2"/>
      <c r="E6" s="2"/>
      <c r="F6" s="2"/>
      <c r="G6" s="2"/>
      <c r="I6" s="2" t="s">
        <v>187</v>
      </c>
    </row>
    <row r="7" spans="1:9" ht="14.25" customHeight="1">
      <c r="A7" s="153" t="s">
        <v>5</v>
      </c>
      <c r="B7" s="154"/>
      <c r="C7" s="155"/>
      <c r="D7" s="159" t="s">
        <v>79</v>
      </c>
      <c r="E7" s="159" t="s">
        <v>80</v>
      </c>
      <c r="F7" s="159" t="s">
        <v>81</v>
      </c>
      <c r="G7" s="159" t="s">
        <v>82</v>
      </c>
      <c r="H7" s="159" t="s">
        <v>188</v>
      </c>
      <c r="I7" s="159" t="s">
        <v>84</v>
      </c>
    </row>
    <row r="8" spans="1:9" ht="14.25" customHeight="1">
      <c r="A8" s="156"/>
      <c r="B8" s="157"/>
      <c r="C8" s="158"/>
      <c r="D8" s="160"/>
      <c r="E8" s="160"/>
      <c r="F8" s="160"/>
      <c r="G8" s="160"/>
      <c r="H8" s="160"/>
      <c r="I8" s="160"/>
    </row>
    <row r="9" spans="1:9" ht="14.25" customHeight="1">
      <c r="A9" s="136" t="s">
        <v>112</v>
      </c>
      <c r="B9" s="136" t="s">
        <v>113</v>
      </c>
      <c r="C9" s="5" t="s">
        <v>114</v>
      </c>
      <c r="D9" s="6">
        <v>524638845</v>
      </c>
      <c r="E9" s="6"/>
      <c r="F9" s="6"/>
      <c r="G9" s="6">
        <f>D9</f>
        <v>524638845</v>
      </c>
      <c r="H9" s="34"/>
      <c r="I9" s="6">
        <f>G9</f>
        <v>524638845</v>
      </c>
    </row>
    <row r="10" spans="1:9" ht="14.25" customHeight="1">
      <c r="A10" s="143"/>
      <c r="B10" s="143"/>
      <c r="C10" s="7" t="s">
        <v>115</v>
      </c>
      <c r="D10" s="8">
        <v>121890418</v>
      </c>
      <c r="E10" s="8"/>
      <c r="F10" s="8"/>
      <c r="G10" s="8">
        <f>D10</f>
        <v>121890418</v>
      </c>
      <c r="H10" s="36"/>
      <c r="I10" s="8">
        <f>G10</f>
        <v>121890418</v>
      </c>
    </row>
    <row r="11" spans="1:9" ht="14.25" customHeight="1">
      <c r="A11" s="143"/>
      <c r="B11" s="143"/>
      <c r="C11" s="7" t="s">
        <v>116</v>
      </c>
      <c r="D11" s="8"/>
      <c r="E11" s="8"/>
      <c r="F11" s="8"/>
      <c r="G11" s="8">
        <f aca="true" t="shared" si="0" ref="G11:G20">D11</f>
        <v>0</v>
      </c>
      <c r="H11" s="36"/>
      <c r="I11" s="8">
        <f aca="true" t="shared" si="1" ref="I11:I20">G11</f>
        <v>0</v>
      </c>
    </row>
    <row r="12" spans="1:9" ht="14.25" customHeight="1">
      <c r="A12" s="143"/>
      <c r="B12" s="143"/>
      <c r="C12" s="7" t="s">
        <v>117</v>
      </c>
      <c r="D12" s="8"/>
      <c r="E12" s="8"/>
      <c r="F12" s="8"/>
      <c r="G12" s="8">
        <f t="shared" si="0"/>
        <v>0</v>
      </c>
      <c r="H12" s="36"/>
      <c r="I12" s="8">
        <f t="shared" si="1"/>
        <v>0</v>
      </c>
    </row>
    <row r="13" spans="1:9" ht="14.25" customHeight="1">
      <c r="A13" s="143"/>
      <c r="B13" s="143"/>
      <c r="C13" s="7" t="s">
        <v>189</v>
      </c>
      <c r="D13" s="8"/>
      <c r="E13" s="8"/>
      <c r="F13" s="8"/>
      <c r="G13" s="8">
        <f t="shared" si="0"/>
        <v>0</v>
      </c>
      <c r="H13" s="36"/>
      <c r="I13" s="8">
        <f t="shared" si="1"/>
        <v>0</v>
      </c>
    </row>
    <row r="14" spans="1:9" ht="14.25" customHeight="1">
      <c r="A14" s="143"/>
      <c r="B14" s="143"/>
      <c r="C14" s="7" t="s">
        <v>119</v>
      </c>
      <c r="D14" s="8"/>
      <c r="E14" s="8"/>
      <c r="F14" s="8"/>
      <c r="G14" s="8">
        <f t="shared" si="0"/>
        <v>0</v>
      </c>
      <c r="H14" s="36"/>
      <c r="I14" s="8">
        <f t="shared" si="1"/>
        <v>0</v>
      </c>
    </row>
    <row r="15" spans="1:9" ht="14.25" customHeight="1">
      <c r="A15" s="143"/>
      <c r="B15" s="143"/>
      <c r="C15" s="7" t="s">
        <v>120</v>
      </c>
      <c r="D15" s="8"/>
      <c r="E15" s="8"/>
      <c r="F15" s="8"/>
      <c r="G15" s="8">
        <f t="shared" si="0"/>
        <v>0</v>
      </c>
      <c r="H15" s="36"/>
      <c r="I15" s="8">
        <f t="shared" si="1"/>
        <v>0</v>
      </c>
    </row>
    <row r="16" spans="1:9" ht="14.25" customHeight="1">
      <c r="A16" s="143"/>
      <c r="B16" s="143"/>
      <c r="C16" s="7" t="s">
        <v>121</v>
      </c>
      <c r="D16" s="8"/>
      <c r="E16" s="8"/>
      <c r="F16" s="8"/>
      <c r="G16" s="8">
        <f t="shared" si="0"/>
        <v>0</v>
      </c>
      <c r="H16" s="36"/>
      <c r="I16" s="8">
        <f t="shared" si="1"/>
        <v>0</v>
      </c>
    </row>
    <row r="17" spans="1:9" ht="14.25" customHeight="1">
      <c r="A17" s="143"/>
      <c r="B17" s="143"/>
      <c r="C17" s="7" t="s">
        <v>122</v>
      </c>
      <c r="D17" s="8">
        <v>1577860</v>
      </c>
      <c r="E17" s="8"/>
      <c r="F17" s="8"/>
      <c r="G17" s="8">
        <f t="shared" si="0"/>
        <v>1577860</v>
      </c>
      <c r="H17" s="36"/>
      <c r="I17" s="8">
        <f t="shared" si="1"/>
        <v>1577860</v>
      </c>
    </row>
    <row r="18" spans="1:9" ht="14.25" customHeight="1">
      <c r="A18" s="143"/>
      <c r="B18" s="143"/>
      <c r="C18" s="7" t="s">
        <v>123</v>
      </c>
      <c r="D18" s="8"/>
      <c r="E18" s="8"/>
      <c r="F18" s="8"/>
      <c r="G18" s="8">
        <f t="shared" si="0"/>
        <v>0</v>
      </c>
      <c r="H18" s="8"/>
      <c r="I18" s="8">
        <f t="shared" si="1"/>
        <v>0</v>
      </c>
    </row>
    <row r="19" spans="1:9" ht="14.25" customHeight="1">
      <c r="A19" s="143"/>
      <c r="B19" s="143"/>
      <c r="C19" s="7" t="s">
        <v>124</v>
      </c>
      <c r="D19" s="8">
        <v>4666340</v>
      </c>
      <c r="E19" s="8"/>
      <c r="F19" s="8"/>
      <c r="G19" s="8">
        <f t="shared" si="0"/>
        <v>4666340</v>
      </c>
      <c r="H19" s="36"/>
      <c r="I19" s="8">
        <f t="shared" si="1"/>
        <v>4666340</v>
      </c>
    </row>
    <row r="20" spans="1:9" ht="14.25" customHeight="1">
      <c r="A20" s="143"/>
      <c r="B20" s="143"/>
      <c r="C20" s="11" t="s">
        <v>125</v>
      </c>
      <c r="D20" s="8"/>
      <c r="E20" s="8"/>
      <c r="F20" s="8"/>
      <c r="G20" s="8">
        <f t="shared" si="0"/>
        <v>0</v>
      </c>
      <c r="H20" s="36"/>
      <c r="I20" s="8">
        <f t="shared" si="1"/>
        <v>0</v>
      </c>
    </row>
    <row r="21" spans="1:9" ht="14.25" customHeight="1">
      <c r="A21" s="143"/>
      <c r="B21" s="144"/>
      <c r="C21" s="4" t="s">
        <v>126</v>
      </c>
      <c r="D21" s="10">
        <f>SUM(D9:D20)</f>
        <v>652773463</v>
      </c>
      <c r="E21" s="10"/>
      <c r="F21" s="10"/>
      <c r="G21" s="10">
        <f>D21</f>
        <v>652773463</v>
      </c>
      <c r="H21" s="39"/>
      <c r="I21" s="10">
        <f>G21</f>
        <v>652773463</v>
      </c>
    </row>
    <row r="22" spans="1:9" ht="14.25" customHeight="1">
      <c r="A22" s="143"/>
      <c r="B22" s="136" t="s">
        <v>127</v>
      </c>
      <c r="C22" s="11" t="s">
        <v>128</v>
      </c>
      <c r="D22" s="8">
        <v>479409926</v>
      </c>
      <c r="E22" s="8"/>
      <c r="F22" s="8"/>
      <c r="G22" s="8">
        <f>D22</f>
        <v>479409926</v>
      </c>
      <c r="H22" s="36"/>
      <c r="I22" s="8">
        <f>G22</f>
        <v>479409926</v>
      </c>
    </row>
    <row r="23" spans="1:9" ht="14.25" customHeight="1">
      <c r="A23" s="143"/>
      <c r="B23" s="143"/>
      <c r="C23" s="11" t="s">
        <v>129</v>
      </c>
      <c r="D23" s="8">
        <v>113044810</v>
      </c>
      <c r="E23" s="8"/>
      <c r="F23" s="8"/>
      <c r="G23" s="8">
        <f>D23</f>
        <v>113044810</v>
      </c>
      <c r="H23" s="36"/>
      <c r="I23" s="8">
        <f>G23</f>
        <v>113044810</v>
      </c>
    </row>
    <row r="24" spans="1:9" ht="14.25" customHeight="1">
      <c r="A24" s="143"/>
      <c r="B24" s="143"/>
      <c r="C24" s="11" t="s">
        <v>130</v>
      </c>
      <c r="D24" s="8">
        <v>72263507</v>
      </c>
      <c r="E24" s="8"/>
      <c r="F24" s="8"/>
      <c r="G24" s="8">
        <f aca="true" t="shared" si="2" ref="G24:G79">D24</f>
        <v>72263507</v>
      </c>
      <c r="H24" s="36"/>
      <c r="I24" s="8">
        <f aca="true" t="shared" si="3" ref="I24:I79">G24</f>
        <v>72263507</v>
      </c>
    </row>
    <row r="25" spans="1:9" ht="14.25" customHeight="1">
      <c r="A25" s="143"/>
      <c r="B25" s="143"/>
      <c r="C25" s="11" t="s">
        <v>131</v>
      </c>
      <c r="D25" s="8"/>
      <c r="E25" s="8"/>
      <c r="F25" s="8"/>
      <c r="G25" s="8">
        <f t="shared" si="2"/>
        <v>0</v>
      </c>
      <c r="H25" s="36"/>
      <c r="I25" s="8">
        <f t="shared" si="3"/>
        <v>0</v>
      </c>
    </row>
    <row r="26" spans="1:9" ht="14.25" customHeight="1">
      <c r="A26" s="143"/>
      <c r="B26" s="143"/>
      <c r="C26" s="11" t="s">
        <v>132</v>
      </c>
      <c r="D26" s="8"/>
      <c r="E26" s="8"/>
      <c r="F26" s="8"/>
      <c r="G26" s="8">
        <f t="shared" si="2"/>
        <v>0</v>
      </c>
      <c r="H26" s="36"/>
      <c r="I26" s="8">
        <f t="shared" si="3"/>
        <v>0</v>
      </c>
    </row>
    <row r="27" spans="1:9" ht="14.25" customHeight="1">
      <c r="A27" s="143"/>
      <c r="B27" s="143"/>
      <c r="C27" s="11" t="s">
        <v>133</v>
      </c>
      <c r="D27" s="8"/>
      <c r="E27" s="8"/>
      <c r="F27" s="8"/>
      <c r="G27" s="8">
        <f t="shared" si="2"/>
        <v>0</v>
      </c>
      <c r="H27" s="36"/>
      <c r="I27" s="8">
        <f t="shared" si="3"/>
        <v>0</v>
      </c>
    </row>
    <row r="28" spans="1:9" ht="14.25" customHeight="1">
      <c r="A28" s="143"/>
      <c r="B28" s="143"/>
      <c r="C28" s="11" t="s">
        <v>190</v>
      </c>
      <c r="D28" s="8"/>
      <c r="E28" s="8"/>
      <c r="F28" s="8"/>
      <c r="G28" s="8">
        <f t="shared" si="2"/>
        <v>0</v>
      </c>
      <c r="H28" s="36"/>
      <c r="I28" s="8">
        <f t="shared" si="3"/>
        <v>0</v>
      </c>
    </row>
    <row r="29" spans="1:9" ht="14.25" customHeight="1">
      <c r="A29" s="143"/>
      <c r="B29" s="143"/>
      <c r="C29" s="11" t="s">
        <v>191</v>
      </c>
      <c r="D29" s="8">
        <v>26455758</v>
      </c>
      <c r="E29" s="8"/>
      <c r="F29" s="8"/>
      <c r="G29" s="8">
        <f t="shared" si="2"/>
        <v>26455758</v>
      </c>
      <c r="H29" s="36"/>
      <c r="I29" s="8">
        <f t="shared" si="3"/>
        <v>26455758</v>
      </c>
    </row>
    <row r="30" spans="1:9" ht="14.25" customHeight="1">
      <c r="A30" s="143"/>
      <c r="B30" s="143"/>
      <c r="C30" s="7" t="s">
        <v>135</v>
      </c>
      <c r="D30" s="55">
        <v>-13104443</v>
      </c>
      <c r="E30" s="35"/>
      <c r="F30" s="35"/>
      <c r="G30" s="9">
        <f>D30</f>
        <v>-13104443</v>
      </c>
      <c r="H30" s="56"/>
      <c r="I30" s="9">
        <f t="shared" si="3"/>
        <v>-13104443</v>
      </c>
    </row>
    <row r="31" spans="1:9" ht="14.25" customHeight="1">
      <c r="A31" s="143"/>
      <c r="B31" s="143"/>
      <c r="C31" s="11" t="s">
        <v>192</v>
      </c>
      <c r="D31" s="8"/>
      <c r="E31" s="8"/>
      <c r="F31" s="8"/>
      <c r="G31" s="8">
        <f t="shared" si="2"/>
        <v>0</v>
      </c>
      <c r="H31" s="36"/>
      <c r="I31" s="8">
        <f t="shared" si="3"/>
        <v>0</v>
      </c>
    </row>
    <row r="32" spans="1:9" ht="14.25" customHeight="1">
      <c r="A32" s="143"/>
      <c r="B32" s="143"/>
      <c r="C32" s="11" t="s">
        <v>193</v>
      </c>
      <c r="D32" s="8">
        <v>60000</v>
      </c>
      <c r="E32" s="8"/>
      <c r="F32" s="8"/>
      <c r="G32" s="8">
        <f t="shared" si="2"/>
        <v>60000</v>
      </c>
      <c r="H32" s="36"/>
      <c r="I32" s="8">
        <f t="shared" si="3"/>
        <v>60000</v>
      </c>
    </row>
    <row r="33" spans="1:9" ht="14.25" customHeight="1">
      <c r="A33" s="143"/>
      <c r="B33" s="143"/>
      <c r="C33" s="11" t="s">
        <v>138</v>
      </c>
      <c r="D33" s="8"/>
      <c r="E33" s="8"/>
      <c r="F33" s="8"/>
      <c r="G33" s="8">
        <f t="shared" si="2"/>
        <v>0</v>
      </c>
      <c r="H33" s="36"/>
      <c r="I33" s="8">
        <f t="shared" si="3"/>
        <v>0</v>
      </c>
    </row>
    <row r="34" spans="1:9" ht="14.25" customHeight="1">
      <c r="A34" s="143"/>
      <c r="B34" s="144"/>
      <c r="C34" s="4" t="s">
        <v>139</v>
      </c>
      <c r="D34" s="10">
        <f>SUM(D22:D33)</f>
        <v>678129558</v>
      </c>
      <c r="E34" s="10"/>
      <c r="F34" s="10"/>
      <c r="G34" s="10">
        <f t="shared" si="2"/>
        <v>678129558</v>
      </c>
      <c r="H34" s="39"/>
      <c r="I34" s="10">
        <f t="shared" si="3"/>
        <v>678129558</v>
      </c>
    </row>
    <row r="35" spans="1:9" ht="14.25" customHeight="1">
      <c r="A35" s="144"/>
      <c r="B35" s="145" t="s">
        <v>194</v>
      </c>
      <c r="C35" s="146"/>
      <c r="D35" s="14">
        <f>D21-D34</f>
        <v>-25356095</v>
      </c>
      <c r="E35" s="10"/>
      <c r="F35" s="10"/>
      <c r="G35" s="14">
        <f t="shared" si="2"/>
        <v>-25356095</v>
      </c>
      <c r="H35" s="57"/>
      <c r="I35" s="14">
        <f t="shared" si="3"/>
        <v>-25356095</v>
      </c>
    </row>
    <row r="36" spans="1:9" ht="14.25" customHeight="1">
      <c r="A36" s="136" t="s">
        <v>141</v>
      </c>
      <c r="B36" s="136" t="s">
        <v>113</v>
      </c>
      <c r="C36" s="5" t="s">
        <v>142</v>
      </c>
      <c r="D36" s="6"/>
      <c r="E36" s="6"/>
      <c r="F36" s="6"/>
      <c r="G36" s="6">
        <f t="shared" si="2"/>
        <v>0</v>
      </c>
      <c r="H36" s="34"/>
      <c r="I36" s="6">
        <f t="shared" si="3"/>
        <v>0</v>
      </c>
    </row>
    <row r="37" spans="1:9" ht="14.25" customHeight="1">
      <c r="A37" s="143"/>
      <c r="B37" s="143"/>
      <c r="C37" s="7" t="s">
        <v>143</v>
      </c>
      <c r="D37" s="8">
        <v>59550</v>
      </c>
      <c r="E37" s="8"/>
      <c r="F37" s="8"/>
      <c r="G37" s="8">
        <f t="shared" si="2"/>
        <v>59550</v>
      </c>
      <c r="H37" s="36"/>
      <c r="I37" s="8">
        <f t="shared" si="3"/>
        <v>59550</v>
      </c>
    </row>
    <row r="38" spans="1:9" ht="14.25" customHeight="1">
      <c r="A38" s="143"/>
      <c r="B38" s="143"/>
      <c r="C38" s="7" t="s">
        <v>195</v>
      </c>
      <c r="D38" s="8"/>
      <c r="E38" s="8"/>
      <c r="F38" s="8"/>
      <c r="G38" s="8">
        <f t="shared" si="2"/>
        <v>0</v>
      </c>
      <c r="H38" s="36"/>
      <c r="I38" s="8">
        <f t="shared" si="3"/>
        <v>0</v>
      </c>
    </row>
    <row r="39" spans="1:9" ht="14.25" customHeight="1">
      <c r="A39" s="143"/>
      <c r="B39" s="143"/>
      <c r="C39" s="7" t="s">
        <v>196</v>
      </c>
      <c r="D39" s="8"/>
      <c r="E39" s="8"/>
      <c r="F39" s="8"/>
      <c r="G39" s="8">
        <f t="shared" si="2"/>
        <v>0</v>
      </c>
      <c r="H39" s="36"/>
      <c r="I39" s="8">
        <f t="shared" si="3"/>
        <v>0</v>
      </c>
    </row>
    <row r="40" spans="1:9" ht="14.25" customHeight="1">
      <c r="A40" s="143"/>
      <c r="B40" s="143"/>
      <c r="C40" s="7" t="s">
        <v>146</v>
      </c>
      <c r="D40" s="8"/>
      <c r="E40" s="8"/>
      <c r="F40" s="8"/>
      <c r="G40" s="8">
        <f t="shared" si="2"/>
        <v>0</v>
      </c>
      <c r="H40" s="36"/>
      <c r="I40" s="8">
        <f t="shared" si="3"/>
        <v>0</v>
      </c>
    </row>
    <row r="41" spans="1:9" ht="14.25" customHeight="1">
      <c r="A41" s="143"/>
      <c r="B41" s="143"/>
      <c r="C41" s="7" t="s">
        <v>197</v>
      </c>
      <c r="D41" s="8"/>
      <c r="E41" s="8"/>
      <c r="F41" s="8"/>
      <c r="G41" s="8">
        <f t="shared" si="2"/>
        <v>0</v>
      </c>
      <c r="H41" s="36"/>
      <c r="I41" s="8">
        <f t="shared" si="3"/>
        <v>0</v>
      </c>
    </row>
    <row r="42" spans="1:9" ht="14.25" customHeight="1">
      <c r="A42" s="143"/>
      <c r="B42" s="143"/>
      <c r="C42" s="7" t="s">
        <v>148</v>
      </c>
      <c r="D42" s="8">
        <v>4549911</v>
      </c>
      <c r="E42" s="8"/>
      <c r="F42" s="8"/>
      <c r="G42" s="8">
        <f t="shared" si="2"/>
        <v>4549911</v>
      </c>
      <c r="H42" s="36"/>
      <c r="I42" s="8">
        <f t="shared" si="3"/>
        <v>4549911</v>
      </c>
    </row>
    <row r="43" spans="1:9" ht="14.25" customHeight="1">
      <c r="A43" s="143"/>
      <c r="B43" s="144"/>
      <c r="C43" s="4" t="s">
        <v>198</v>
      </c>
      <c r="D43" s="10">
        <f>SUM(D36:D42)</f>
        <v>4609461</v>
      </c>
      <c r="E43" s="10"/>
      <c r="F43" s="10"/>
      <c r="G43" s="10">
        <f t="shared" si="2"/>
        <v>4609461</v>
      </c>
      <c r="H43" s="39"/>
      <c r="I43" s="10">
        <f t="shared" si="3"/>
        <v>4609461</v>
      </c>
    </row>
    <row r="44" spans="1:9" ht="14.25" customHeight="1">
      <c r="A44" s="143"/>
      <c r="B44" s="136" t="s">
        <v>127</v>
      </c>
      <c r="C44" s="11" t="s">
        <v>150</v>
      </c>
      <c r="D44" s="6"/>
      <c r="E44" s="6"/>
      <c r="F44" s="6"/>
      <c r="G44" s="6">
        <f t="shared" si="2"/>
        <v>0</v>
      </c>
      <c r="H44" s="34"/>
      <c r="I44" s="6">
        <f t="shared" si="3"/>
        <v>0</v>
      </c>
    </row>
    <row r="45" spans="1:9" ht="14.25" customHeight="1">
      <c r="A45" s="143"/>
      <c r="B45" s="143"/>
      <c r="C45" s="7" t="s">
        <v>151</v>
      </c>
      <c r="D45" s="8"/>
      <c r="E45" s="8"/>
      <c r="F45" s="8"/>
      <c r="G45" s="8">
        <f t="shared" si="2"/>
        <v>0</v>
      </c>
      <c r="H45" s="36"/>
      <c r="I45" s="8">
        <f t="shared" si="3"/>
        <v>0</v>
      </c>
    </row>
    <row r="46" spans="1:9" ht="14.25" customHeight="1">
      <c r="A46" s="143"/>
      <c r="B46" s="143"/>
      <c r="C46" s="7" t="s">
        <v>152</v>
      </c>
      <c r="D46" s="8"/>
      <c r="E46" s="8"/>
      <c r="F46" s="8"/>
      <c r="G46" s="8">
        <f t="shared" si="2"/>
        <v>0</v>
      </c>
      <c r="H46" s="36"/>
      <c r="I46" s="8">
        <f t="shared" si="3"/>
        <v>0</v>
      </c>
    </row>
    <row r="47" spans="1:9" ht="14.25" customHeight="1">
      <c r="A47" s="143"/>
      <c r="B47" s="143"/>
      <c r="C47" s="7" t="s">
        <v>153</v>
      </c>
      <c r="D47" s="8"/>
      <c r="E47" s="8"/>
      <c r="F47" s="8"/>
      <c r="G47" s="8">
        <f t="shared" si="2"/>
        <v>0</v>
      </c>
      <c r="H47" s="36"/>
      <c r="I47" s="8">
        <f t="shared" si="3"/>
        <v>0</v>
      </c>
    </row>
    <row r="48" spans="1:9" ht="14.25" customHeight="1">
      <c r="A48" s="143"/>
      <c r="B48" s="143"/>
      <c r="C48" s="7" t="s">
        <v>154</v>
      </c>
      <c r="D48" s="8"/>
      <c r="E48" s="8"/>
      <c r="F48" s="8"/>
      <c r="G48" s="8">
        <f t="shared" si="2"/>
        <v>0</v>
      </c>
      <c r="H48" s="36"/>
      <c r="I48" s="8">
        <f t="shared" si="3"/>
        <v>0</v>
      </c>
    </row>
    <row r="49" spans="1:9" ht="14.25" customHeight="1">
      <c r="A49" s="143"/>
      <c r="B49" s="143"/>
      <c r="C49" s="11" t="s">
        <v>155</v>
      </c>
      <c r="D49" s="8">
        <v>1926600</v>
      </c>
      <c r="E49" s="8"/>
      <c r="F49" s="8"/>
      <c r="G49" s="8">
        <f t="shared" si="2"/>
        <v>1926600</v>
      </c>
      <c r="H49" s="36"/>
      <c r="I49" s="8">
        <f t="shared" si="3"/>
        <v>1926600</v>
      </c>
    </row>
    <row r="50" spans="1:9" ht="14.25" customHeight="1">
      <c r="A50" s="143"/>
      <c r="B50" s="144"/>
      <c r="C50" s="4" t="s">
        <v>199</v>
      </c>
      <c r="D50" s="10">
        <f>SUM(D44:D49)</f>
        <v>1926600</v>
      </c>
      <c r="E50" s="10"/>
      <c r="F50" s="10"/>
      <c r="G50" s="10">
        <f t="shared" si="2"/>
        <v>1926600</v>
      </c>
      <c r="H50" s="39"/>
      <c r="I50" s="10">
        <f t="shared" si="3"/>
        <v>1926600</v>
      </c>
    </row>
    <row r="51" spans="1:9" ht="14.25" customHeight="1">
      <c r="A51" s="144"/>
      <c r="B51" s="145" t="s">
        <v>200</v>
      </c>
      <c r="C51" s="146"/>
      <c r="D51" s="10">
        <f>D43-D50</f>
        <v>2682861</v>
      </c>
      <c r="E51" s="10"/>
      <c r="F51" s="10"/>
      <c r="G51" s="10">
        <f t="shared" si="2"/>
        <v>2682861</v>
      </c>
      <c r="H51" s="39"/>
      <c r="I51" s="10">
        <f t="shared" si="3"/>
        <v>2682861</v>
      </c>
    </row>
    <row r="52" spans="1:9" ht="14.25" customHeight="1">
      <c r="A52" s="140" t="s">
        <v>158</v>
      </c>
      <c r="B52" s="141"/>
      <c r="C52" s="142"/>
      <c r="D52" s="14">
        <f>D35+D51</f>
        <v>-22673234</v>
      </c>
      <c r="E52" s="10"/>
      <c r="F52" s="10"/>
      <c r="G52" s="14">
        <f t="shared" si="2"/>
        <v>-22673234</v>
      </c>
      <c r="H52" s="57"/>
      <c r="I52" s="14">
        <f t="shared" si="3"/>
        <v>-22673234</v>
      </c>
    </row>
    <row r="53" spans="1:9" ht="14.25" customHeight="1">
      <c r="A53" s="136" t="s">
        <v>159</v>
      </c>
      <c r="B53" s="136" t="s">
        <v>113</v>
      </c>
      <c r="C53" s="5" t="s">
        <v>160</v>
      </c>
      <c r="D53" s="6">
        <v>2889000</v>
      </c>
      <c r="E53" s="6"/>
      <c r="F53" s="6"/>
      <c r="G53" s="6">
        <f t="shared" si="2"/>
        <v>2889000</v>
      </c>
      <c r="H53" s="34"/>
      <c r="I53" s="6">
        <f t="shared" si="3"/>
        <v>2889000</v>
      </c>
    </row>
    <row r="54" spans="1:9" ht="14.25" customHeight="1">
      <c r="A54" s="143"/>
      <c r="B54" s="143"/>
      <c r="C54" s="7" t="s">
        <v>201</v>
      </c>
      <c r="D54" s="8"/>
      <c r="E54" s="8"/>
      <c r="F54" s="8"/>
      <c r="G54" s="8">
        <f t="shared" si="2"/>
        <v>0</v>
      </c>
      <c r="H54" s="36"/>
      <c r="I54" s="8">
        <f t="shared" si="3"/>
        <v>0</v>
      </c>
    </row>
    <row r="55" spans="1:9" ht="14.25" customHeight="1">
      <c r="A55" s="143"/>
      <c r="B55" s="143"/>
      <c r="C55" s="7" t="s">
        <v>162</v>
      </c>
      <c r="D55" s="8"/>
      <c r="E55" s="8"/>
      <c r="F55" s="8"/>
      <c r="G55" s="8">
        <f t="shared" si="2"/>
        <v>0</v>
      </c>
      <c r="H55" s="36"/>
      <c r="I55" s="8">
        <f t="shared" si="3"/>
        <v>0</v>
      </c>
    </row>
    <row r="56" spans="1:9" ht="14.25" customHeight="1">
      <c r="A56" s="143"/>
      <c r="B56" s="143"/>
      <c r="C56" s="7" t="s">
        <v>202</v>
      </c>
      <c r="D56" s="8"/>
      <c r="E56" s="8"/>
      <c r="F56" s="8"/>
      <c r="G56" s="8">
        <f t="shared" si="2"/>
        <v>0</v>
      </c>
      <c r="H56" s="36"/>
      <c r="I56" s="8">
        <f t="shared" si="3"/>
        <v>0</v>
      </c>
    </row>
    <row r="57" spans="1:9" ht="14.25" customHeight="1">
      <c r="A57" s="143"/>
      <c r="B57" s="143"/>
      <c r="C57" s="7" t="s">
        <v>203</v>
      </c>
      <c r="D57" s="8"/>
      <c r="E57" s="8"/>
      <c r="F57" s="8"/>
      <c r="G57" s="8">
        <f t="shared" si="2"/>
        <v>0</v>
      </c>
      <c r="H57" s="36"/>
      <c r="I57" s="8">
        <f t="shared" si="3"/>
        <v>0</v>
      </c>
    </row>
    <row r="58" spans="1:9" ht="14.25" customHeight="1">
      <c r="A58" s="143"/>
      <c r="B58" s="143"/>
      <c r="C58" s="7" t="s">
        <v>204</v>
      </c>
      <c r="D58" s="8"/>
      <c r="E58" s="8"/>
      <c r="F58" s="8"/>
      <c r="G58" s="8">
        <f t="shared" si="2"/>
        <v>0</v>
      </c>
      <c r="H58" s="36"/>
      <c r="I58" s="8">
        <f t="shared" si="3"/>
        <v>0</v>
      </c>
    </row>
    <row r="59" spans="1:9" ht="14.25" customHeight="1">
      <c r="A59" s="143"/>
      <c r="B59" s="143"/>
      <c r="C59" s="7" t="s">
        <v>205</v>
      </c>
      <c r="D59" s="8"/>
      <c r="E59" s="8"/>
      <c r="F59" s="8"/>
      <c r="G59" s="8">
        <f t="shared" si="2"/>
        <v>0</v>
      </c>
      <c r="H59" s="36"/>
      <c r="I59" s="8">
        <f t="shared" si="3"/>
        <v>0</v>
      </c>
    </row>
    <row r="60" spans="1:9" ht="14.25" customHeight="1">
      <c r="A60" s="143"/>
      <c r="B60" s="143"/>
      <c r="C60" s="11" t="s">
        <v>165</v>
      </c>
      <c r="D60" s="8">
        <v>3</v>
      </c>
      <c r="E60" s="8"/>
      <c r="F60" s="8"/>
      <c r="G60" s="8">
        <f t="shared" si="2"/>
        <v>3</v>
      </c>
      <c r="H60" s="36"/>
      <c r="I60" s="8">
        <f t="shared" si="3"/>
        <v>3</v>
      </c>
    </row>
    <row r="61" spans="1:9" ht="14.25" customHeight="1">
      <c r="A61" s="143"/>
      <c r="B61" s="144"/>
      <c r="C61" s="4" t="s">
        <v>166</v>
      </c>
      <c r="D61" s="10">
        <f>SUM(D53:D60)</f>
        <v>2889003</v>
      </c>
      <c r="E61" s="10"/>
      <c r="F61" s="10"/>
      <c r="G61" s="10">
        <f t="shared" si="2"/>
        <v>2889003</v>
      </c>
      <c r="H61" s="39"/>
      <c r="I61" s="10">
        <f t="shared" si="3"/>
        <v>2889003</v>
      </c>
    </row>
    <row r="62" spans="1:9" ht="14.25" customHeight="1">
      <c r="A62" s="143"/>
      <c r="B62" s="136" t="s">
        <v>127</v>
      </c>
      <c r="C62" s="11" t="s">
        <v>167</v>
      </c>
      <c r="D62" s="8"/>
      <c r="E62" s="8"/>
      <c r="F62" s="8"/>
      <c r="G62" s="8">
        <f t="shared" si="2"/>
        <v>0</v>
      </c>
      <c r="H62" s="36"/>
      <c r="I62" s="8">
        <f t="shared" si="3"/>
        <v>0</v>
      </c>
    </row>
    <row r="63" spans="1:9" ht="14.25" customHeight="1">
      <c r="A63" s="143"/>
      <c r="B63" s="143"/>
      <c r="C63" s="11" t="s">
        <v>206</v>
      </c>
      <c r="D63" s="8"/>
      <c r="E63" s="8"/>
      <c r="F63" s="8"/>
      <c r="G63" s="8">
        <f t="shared" si="2"/>
        <v>0</v>
      </c>
      <c r="H63" s="36"/>
      <c r="I63" s="8">
        <f t="shared" si="3"/>
        <v>0</v>
      </c>
    </row>
    <row r="64" spans="1:9" ht="14.25" customHeight="1">
      <c r="A64" s="143"/>
      <c r="B64" s="143"/>
      <c r="C64" s="7" t="s">
        <v>207</v>
      </c>
      <c r="D64" s="8">
        <v>352889</v>
      </c>
      <c r="E64" s="8"/>
      <c r="F64" s="8"/>
      <c r="G64" s="8">
        <f t="shared" si="2"/>
        <v>352889</v>
      </c>
      <c r="H64" s="36"/>
      <c r="I64" s="8">
        <f t="shared" si="3"/>
        <v>352889</v>
      </c>
    </row>
    <row r="65" spans="1:9" ht="14.25" customHeight="1">
      <c r="A65" s="143"/>
      <c r="B65" s="143"/>
      <c r="C65" s="54" t="s">
        <v>170</v>
      </c>
      <c r="D65" s="35"/>
      <c r="E65" s="35"/>
      <c r="F65" s="35"/>
      <c r="G65" s="35">
        <f t="shared" si="2"/>
        <v>0</v>
      </c>
      <c r="H65" s="36"/>
      <c r="I65" s="35">
        <f t="shared" si="3"/>
        <v>0</v>
      </c>
    </row>
    <row r="66" spans="1:9" ht="14.25" customHeight="1">
      <c r="A66" s="143"/>
      <c r="B66" s="143"/>
      <c r="C66" s="7" t="s">
        <v>208</v>
      </c>
      <c r="D66" s="8">
        <v>2889000</v>
      </c>
      <c r="E66" s="8"/>
      <c r="F66" s="8"/>
      <c r="G66" s="8">
        <f t="shared" si="2"/>
        <v>2889000</v>
      </c>
      <c r="H66" s="36"/>
      <c r="I66" s="8">
        <f t="shared" si="3"/>
        <v>2889000</v>
      </c>
    </row>
    <row r="67" spans="1:9" ht="14.25" customHeight="1">
      <c r="A67" s="143"/>
      <c r="B67" s="143"/>
      <c r="C67" s="7" t="s">
        <v>209</v>
      </c>
      <c r="D67" s="8"/>
      <c r="E67" s="8"/>
      <c r="F67" s="8"/>
      <c r="G67" s="8">
        <f t="shared" si="2"/>
        <v>0</v>
      </c>
      <c r="H67" s="36"/>
      <c r="I67" s="8">
        <f t="shared" si="3"/>
        <v>0</v>
      </c>
    </row>
    <row r="68" spans="1:9" ht="14.25" customHeight="1">
      <c r="A68" s="143"/>
      <c r="B68" s="143"/>
      <c r="C68" s="7" t="s">
        <v>210</v>
      </c>
      <c r="D68" s="8"/>
      <c r="E68" s="8"/>
      <c r="F68" s="8"/>
      <c r="G68" s="8">
        <f t="shared" si="2"/>
        <v>0</v>
      </c>
      <c r="H68" s="36"/>
      <c r="I68" s="8">
        <f t="shared" si="3"/>
        <v>0</v>
      </c>
    </row>
    <row r="69" spans="1:9" ht="14.25" customHeight="1">
      <c r="A69" s="143"/>
      <c r="B69" s="143"/>
      <c r="C69" s="7" t="s">
        <v>211</v>
      </c>
      <c r="D69" s="8"/>
      <c r="E69" s="8"/>
      <c r="F69" s="8"/>
      <c r="G69" s="8">
        <f t="shared" si="2"/>
        <v>0</v>
      </c>
      <c r="H69" s="36"/>
      <c r="I69" s="8">
        <f t="shared" si="3"/>
        <v>0</v>
      </c>
    </row>
    <row r="70" spans="1:9" ht="14.25" customHeight="1">
      <c r="A70" s="143"/>
      <c r="B70" s="143"/>
      <c r="C70" s="7" t="s">
        <v>173</v>
      </c>
      <c r="D70" s="8">
        <v>3</v>
      </c>
      <c r="E70" s="8"/>
      <c r="F70" s="8"/>
      <c r="G70" s="8">
        <f t="shared" si="2"/>
        <v>3</v>
      </c>
      <c r="H70" s="36"/>
      <c r="I70" s="8">
        <f t="shared" si="3"/>
        <v>3</v>
      </c>
    </row>
    <row r="71" spans="1:9" ht="14.25" customHeight="1">
      <c r="A71" s="143"/>
      <c r="B71" s="144"/>
      <c r="C71" s="44" t="s">
        <v>212</v>
      </c>
      <c r="D71" s="10">
        <f>SUM(D62:D70)</f>
        <v>3241892</v>
      </c>
      <c r="E71" s="10"/>
      <c r="F71" s="10"/>
      <c r="G71" s="10">
        <f t="shared" si="2"/>
        <v>3241892</v>
      </c>
      <c r="H71" s="39"/>
      <c r="I71" s="10">
        <f t="shared" si="3"/>
        <v>3241892</v>
      </c>
    </row>
    <row r="72" spans="1:9" ht="14.25" customHeight="1">
      <c r="A72" s="144"/>
      <c r="B72" s="145" t="s">
        <v>213</v>
      </c>
      <c r="C72" s="146"/>
      <c r="D72" s="14">
        <f>D61-D71</f>
        <v>-352889</v>
      </c>
      <c r="E72" s="10"/>
      <c r="F72" s="10"/>
      <c r="G72" s="14">
        <f t="shared" si="2"/>
        <v>-352889</v>
      </c>
      <c r="H72" s="57"/>
      <c r="I72" s="14">
        <f t="shared" si="3"/>
        <v>-352889</v>
      </c>
    </row>
    <row r="73" spans="1:9" ht="14.25" customHeight="1">
      <c r="A73" s="145" t="s">
        <v>176</v>
      </c>
      <c r="B73" s="164"/>
      <c r="C73" s="146"/>
      <c r="D73" s="14">
        <f>D52+D72</f>
        <v>-23026123</v>
      </c>
      <c r="E73" s="10"/>
      <c r="F73" s="10"/>
      <c r="G73" s="14">
        <f t="shared" si="2"/>
        <v>-23026123</v>
      </c>
      <c r="H73" s="57"/>
      <c r="I73" s="14">
        <f t="shared" si="3"/>
        <v>-23026123</v>
      </c>
    </row>
    <row r="74" spans="1:9" ht="14.25" customHeight="1">
      <c r="A74" s="171" t="s">
        <v>177</v>
      </c>
      <c r="B74" s="145" t="s">
        <v>178</v>
      </c>
      <c r="C74" s="146"/>
      <c r="D74" s="10">
        <v>163688067</v>
      </c>
      <c r="E74" s="10"/>
      <c r="F74" s="10"/>
      <c r="G74" s="10">
        <f t="shared" si="2"/>
        <v>163688067</v>
      </c>
      <c r="H74" s="39"/>
      <c r="I74" s="10">
        <f t="shared" si="3"/>
        <v>163688067</v>
      </c>
    </row>
    <row r="75" spans="1:9" ht="14.25" customHeight="1">
      <c r="A75" s="172"/>
      <c r="B75" s="145" t="s">
        <v>179</v>
      </c>
      <c r="C75" s="146"/>
      <c r="D75" s="10">
        <f>D73+D74</f>
        <v>140661944</v>
      </c>
      <c r="E75" s="10"/>
      <c r="F75" s="10"/>
      <c r="G75" s="10">
        <f t="shared" si="2"/>
        <v>140661944</v>
      </c>
      <c r="H75" s="39"/>
      <c r="I75" s="10">
        <f t="shared" si="3"/>
        <v>140661944</v>
      </c>
    </row>
    <row r="76" spans="1:9" ht="14.25" customHeight="1">
      <c r="A76" s="172"/>
      <c r="B76" s="145" t="s">
        <v>180</v>
      </c>
      <c r="C76" s="146"/>
      <c r="D76" s="10"/>
      <c r="E76" s="10"/>
      <c r="F76" s="10"/>
      <c r="G76" s="10">
        <f t="shared" si="2"/>
        <v>0</v>
      </c>
      <c r="H76" s="39"/>
      <c r="I76" s="10">
        <f t="shared" si="3"/>
        <v>0</v>
      </c>
    </row>
    <row r="77" spans="1:9" ht="14.25" customHeight="1">
      <c r="A77" s="172"/>
      <c r="B77" s="145" t="s">
        <v>181</v>
      </c>
      <c r="C77" s="146"/>
      <c r="D77" s="10">
        <v>106800899</v>
      </c>
      <c r="E77" s="10"/>
      <c r="F77" s="10"/>
      <c r="G77" s="10">
        <f t="shared" si="2"/>
        <v>106800899</v>
      </c>
      <c r="H77" s="39"/>
      <c r="I77" s="10">
        <f t="shared" si="3"/>
        <v>106800899</v>
      </c>
    </row>
    <row r="78" spans="1:9" ht="14.25" customHeight="1">
      <c r="A78" s="172"/>
      <c r="B78" s="165" t="s">
        <v>182</v>
      </c>
      <c r="C78" s="166"/>
      <c r="D78" s="10">
        <v>1000000</v>
      </c>
      <c r="E78" s="10"/>
      <c r="F78" s="10"/>
      <c r="G78" s="10">
        <f t="shared" si="2"/>
        <v>1000000</v>
      </c>
      <c r="H78" s="39"/>
      <c r="I78" s="6">
        <f t="shared" si="3"/>
        <v>1000000</v>
      </c>
    </row>
    <row r="79" spans="1:9" ht="14.25" customHeight="1">
      <c r="A79" s="172"/>
      <c r="B79" s="174" t="s">
        <v>183</v>
      </c>
      <c r="C79" s="175"/>
      <c r="D79" s="181">
        <f>D75+D76+D77-D78</f>
        <v>246462843</v>
      </c>
      <c r="E79" s="167"/>
      <c r="F79" s="183"/>
      <c r="G79" s="179">
        <f t="shared" si="2"/>
        <v>246462843</v>
      </c>
      <c r="H79" s="184"/>
      <c r="I79" s="179">
        <f t="shared" si="3"/>
        <v>246462843</v>
      </c>
    </row>
    <row r="80" spans="1:9" ht="14.25" customHeight="1">
      <c r="A80" s="173"/>
      <c r="B80" s="176"/>
      <c r="C80" s="177"/>
      <c r="D80" s="182"/>
      <c r="E80" s="168"/>
      <c r="F80" s="183"/>
      <c r="G80" s="180"/>
      <c r="H80" s="185"/>
      <c r="I80" s="180"/>
    </row>
    <row r="81" ht="14.25" customHeight="1"/>
    <row r="82" ht="14.25" customHeight="1"/>
  </sheetData>
  <sheetProtection/>
  <mergeCells count="37">
    <mergeCell ref="H79:H80"/>
    <mergeCell ref="B78:C78"/>
    <mergeCell ref="B79:C80"/>
    <mergeCell ref="D79:D80"/>
    <mergeCell ref="E79:E80"/>
    <mergeCell ref="F79:F80"/>
    <mergeCell ref="G79:G80"/>
    <mergeCell ref="A53:A72"/>
    <mergeCell ref="B53:B61"/>
    <mergeCell ref="B62:B71"/>
    <mergeCell ref="B72:C72"/>
    <mergeCell ref="I79:I80"/>
    <mergeCell ref="A74:A80"/>
    <mergeCell ref="B74:C74"/>
    <mergeCell ref="B75:C75"/>
    <mergeCell ref="B76:C76"/>
    <mergeCell ref="B77:C77"/>
    <mergeCell ref="A73:C73"/>
    <mergeCell ref="A9:A35"/>
    <mergeCell ref="B9:B21"/>
    <mergeCell ref="B22:B34"/>
    <mergeCell ref="B35:C35"/>
    <mergeCell ref="A36:A51"/>
    <mergeCell ref="B36:B43"/>
    <mergeCell ref="B44:B50"/>
    <mergeCell ref="B51:C51"/>
    <mergeCell ref="A52:C52"/>
    <mergeCell ref="D2:I2"/>
    <mergeCell ref="A3:I3"/>
    <mergeCell ref="A5:I5"/>
    <mergeCell ref="A7:C8"/>
    <mergeCell ref="D7:D8"/>
    <mergeCell ref="E7:E8"/>
    <mergeCell ref="F7:F8"/>
    <mergeCell ref="G7:G8"/>
    <mergeCell ref="H7:H8"/>
    <mergeCell ref="I7:I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H62"/>
  <sheetViews>
    <sheetView zoomScalePageLayoutView="0" workbookViewId="0" topLeftCell="A1">
      <selection activeCell="A1" sqref="A1:IV16384"/>
    </sheetView>
  </sheetViews>
  <sheetFormatPr defaultColWidth="9.00390625" defaultRowHeight="13.5"/>
  <cols>
    <col min="1" max="1" width="21.625" style="1" customWidth="1"/>
    <col min="2" max="4" width="8.625" style="1" customWidth="1"/>
    <col min="5" max="5" width="21.625" style="1" customWidth="1"/>
    <col min="6" max="8" width="8.625" style="1" customWidth="1"/>
    <col min="9" max="9" width="0.875" style="1" customWidth="1"/>
    <col min="10" max="16384" width="9.00390625" style="1" customWidth="1"/>
  </cols>
  <sheetData>
    <row r="1" ht="21.75" customHeight="1"/>
    <row r="2" ht="15" customHeight="1">
      <c r="H2" s="28" t="s">
        <v>214</v>
      </c>
    </row>
    <row r="3" spans="1:8" ht="13.5">
      <c r="A3" s="58" t="s">
        <v>215</v>
      </c>
      <c r="B3" s="58"/>
      <c r="C3" s="58"/>
      <c r="D3" s="58"/>
      <c r="E3" s="58"/>
      <c r="F3" s="58"/>
      <c r="G3" s="58"/>
      <c r="H3" s="58"/>
    </row>
    <row r="4" spans="1:8" ht="13.5">
      <c r="A4" s="186" t="s">
        <v>216</v>
      </c>
      <c r="B4" s="186"/>
      <c r="C4" s="186"/>
      <c r="D4" s="186"/>
      <c r="E4" s="186"/>
      <c r="F4" s="186"/>
      <c r="G4" s="186"/>
      <c r="H4" s="186"/>
    </row>
    <row r="5" ht="13.5" customHeight="1">
      <c r="H5" s="1" t="s">
        <v>4</v>
      </c>
    </row>
    <row r="6" spans="1:8" ht="14.25" customHeight="1">
      <c r="A6" s="59" t="s">
        <v>217</v>
      </c>
      <c r="B6" s="59"/>
      <c r="C6" s="59"/>
      <c r="D6" s="59"/>
      <c r="E6" s="59" t="s">
        <v>218</v>
      </c>
      <c r="F6" s="59"/>
      <c r="G6" s="59"/>
      <c r="H6" s="59"/>
    </row>
    <row r="7" spans="1:8" ht="14.25" customHeight="1">
      <c r="A7" s="60"/>
      <c r="B7" s="61" t="s">
        <v>219</v>
      </c>
      <c r="C7" s="61" t="s">
        <v>220</v>
      </c>
      <c r="D7" s="187" t="s">
        <v>221</v>
      </c>
      <c r="E7" s="5"/>
      <c r="F7" s="62" t="s">
        <v>219</v>
      </c>
      <c r="G7" s="61" t="s">
        <v>220</v>
      </c>
      <c r="H7" s="187" t="s">
        <v>221</v>
      </c>
    </row>
    <row r="8" spans="1:8" ht="14.25" customHeight="1">
      <c r="A8" s="63"/>
      <c r="B8" s="64" t="s">
        <v>222</v>
      </c>
      <c r="C8" s="64" t="s">
        <v>222</v>
      </c>
      <c r="D8" s="188"/>
      <c r="E8" s="7"/>
      <c r="F8" s="65" t="s">
        <v>222</v>
      </c>
      <c r="G8" s="64" t="s">
        <v>222</v>
      </c>
      <c r="H8" s="188"/>
    </row>
    <row r="9" spans="1:8" ht="14.25" customHeight="1">
      <c r="A9" s="66" t="s">
        <v>223</v>
      </c>
      <c r="B9" s="67">
        <f>SUM(B10:B32)</f>
        <v>297367262</v>
      </c>
      <c r="C9" s="67">
        <f>SUM(C10:C32)</f>
        <v>267616972</v>
      </c>
      <c r="D9" s="68">
        <f>B9-C9</f>
        <v>29750290</v>
      </c>
      <c r="E9" s="69" t="s">
        <v>224</v>
      </c>
      <c r="F9" s="70">
        <f>SUM(F10:F32)</f>
        <v>190266957</v>
      </c>
      <c r="G9" s="71">
        <f>SUM(G10:G32)</f>
        <v>169580627</v>
      </c>
      <c r="H9" s="68">
        <f>F9-G9</f>
        <v>20686330</v>
      </c>
    </row>
    <row r="10" spans="1:8" ht="14.25" customHeight="1">
      <c r="A10" s="72" t="s">
        <v>225</v>
      </c>
      <c r="B10" s="73">
        <v>56530410</v>
      </c>
      <c r="C10" s="73">
        <v>46596290</v>
      </c>
      <c r="D10" s="74">
        <f>B10-C10</f>
        <v>9934120</v>
      </c>
      <c r="E10" s="75" t="s">
        <v>226</v>
      </c>
      <c r="F10" s="76"/>
      <c r="G10" s="73"/>
      <c r="H10" s="74"/>
    </row>
    <row r="11" spans="1:8" ht="14.25" customHeight="1">
      <c r="A11" s="72" t="s">
        <v>227</v>
      </c>
      <c r="B11" s="77"/>
      <c r="C11" s="77"/>
      <c r="D11" s="78"/>
      <c r="E11" s="79" t="s">
        <v>228</v>
      </c>
      <c r="F11" s="80">
        <v>34305326</v>
      </c>
      <c r="G11" s="77">
        <v>28905614</v>
      </c>
      <c r="H11" s="78">
        <f>F11-G11</f>
        <v>5399712</v>
      </c>
    </row>
    <row r="12" spans="1:8" ht="14.25" customHeight="1">
      <c r="A12" s="72" t="s">
        <v>229</v>
      </c>
      <c r="B12" s="77">
        <v>80704490</v>
      </c>
      <c r="C12" s="77">
        <v>79703939</v>
      </c>
      <c r="D12" s="78">
        <f>B12-C12</f>
        <v>1000551</v>
      </c>
      <c r="E12" s="79" t="s">
        <v>230</v>
      </c>
      <c r="F12" s="80"/>
      <c r="G12" s="77"/>
      <c r="H12" s="78"/>
    </row>
    <row r="13" spans="1:8" ht="14.25" customHeight="1">
      <c r="A13" s="72" t="s">
        <v>231</v>
      </c>
      <c r="B13" s="77">
        <v>213148</v>
      </c>
      <c r="C13" s="77">
        <v>144648</v>
      </c>
      <c r="D13" s="78">
        <f>B13-C13</f>
        <v>68500</v>
      </c>
      <c r="E13" s="79" t="s">
        <v>232</v>
      </c>
      <c r="F13" s="80"/>
      <c r="G13" s="77"/>
      <c r="H13" s="78"/>
    </row>
    <row r="14" spans="1:8" ht="14.25" customHeight="1">
      <c r="A14" s="72" t="s">
        <v>233</v>
      </c>
      <c r="B14" s="77">
        <v>2989000</v>
      </c>
      <c r="C14" s="77">
        <v>0</v>
      </c>
      <c r="D14" s="78">
        <f>B14-C14</f>
        <v>2989000</v>
      </c>
      <c r="E14" s="81" t="s">
        <v>234</v>
      </c>
      <c r="F14" s="17"/>
      <c r="G14" s="77"/>
      <c r="H14" s="78"/>
    </row>
    <row r="15" spans="1:8" ht="14.25" customHeight="1">
      <c r="A15" s="72" t="s">
        <v>235</v>
      </c>
      <c r="B15" s="77"/>
      <c r="C15" s="77"/>
      <c r="D15" s="78"/>
      <c r="E15" s="79" t="s">
        <v>236</v>
      </c>
      <c r="F15" s="17"/>
      <c r="G15" s="77"/>
      <c r="H15" s="78"/>
    </row>
    <row r="16" spans="1:8" ht="14.25" customHeight="1">
      <c r="A16" s="72" t="s">
        <v>237</v>
      </c>
      <c r="B16" s="77"/>
      <c r="C16" s="77"/>
      <c r="D16" s="78"/>
      <c r="E16" s="79" t="s">
        <v>238</v>
      </c>
      <c r="F16" s="17"/>
      <c r="G16" s="77"/>
      <c r="H16" s="78"/>
    </row>
    <row r="17" spans="1:8" ht="14.25" customHeight="1">
      <c r="A17" s="72" t="s">
        <v>239</v>
      </c>
      <c r="B17" s="77"/>
      <c r="C17" s="77"/>
      <c r="D17" s="78"/>
      <c r="E17" s="79" t="s">
        <v>240</v>
      </c>
      <c r="F17" s="17">
        <v>1142820</v>
      </c>
      <c r="G17" s="77">
        <v>1142820</v>
      </c>
      <c r="H17" s="78">
        <f>F17-G17</f>
        <v>0</v>
      </c>
    </row>
    <row r="18" spans="1:8" ht="14.25" customHeight="1">
      <c r="A18" s="81" t="s">
        <v>241</v>
      </c>
      <c r="B18" s="67"/>
      <c r="C18" s="77"/>
      <c r="D18" s="78"/>
      <c r="E18" s="79" t="s">
        <v>242</v>
      </c>
      <c r="F18" s="17"/>
      <c r="G18" s="77"/>
      <c r="H18" s="78"/>
    </row>
    <row r="19" spans="1:8" ht="14.25" customHeight="1">
      <c r="A19" s="72" t="s">
        <v>243</v>
      </c>
      <c r="B19" s="77"/>
      <c r="C19" s="77"/>
      <c r="D19" s="78"/>
      <c r="E19" s="81" t="s">
        <v>244</v>
      </c>
      <c r="F19" s="17"/>
      <c r="G19" s="77"/>
      <c r="H19" s="78"/>
    </row>
    <row r="20" spans="1:8" ht="14.25" customHeight="1">
      <c r="A20" s="72" t="s">
        <v>245</v>
      </c>
      <c r="B20" s="67"/>
      <c r="C20" s="77"/>
      <c r="D20" s="78"/>
      <c r="E20" s="79" t="s">
        <v>246</v>
      </c>
      <c r="F20" s="80"/>
      <c r="G20" s="77"/>
      <c r="H20" s="78"/>
    </row>
    <row r="21" spans="1:8" ht="14.25" customHeight="1">
      <c r="A21" s="72" t="s">
        <v>247</v>
      </c>
      <c r="B21" s="67"/>
      <c r="C21" s="77"/>
      <c r="D21" s="78"/>
      <c r="E21" s="79" t="s">
        <v>248</v>
      </c>
      <c r="F21" s="80">
        <v>0</v>
      </c>
      <c r="G21" s="77">
        <v>30000</v>
      </c>
      <c r="H21" s="82">
        <f>F21-G21</f>
        <v>-30000</v>
      </c>
    </row>
    <row r="22" spans="1:8" ht="14.25" customHeight="1">
      <c r="A22" s="72" t="s">
        <v>249</v>
      </c>
      <c r="B22" s="77"/>
      <c r="C22" s="83"/>
      <c r="D22" s="78"/>
      <c r="E22" s="79" t="s">
        <v>250</v>
      </c>
      <c r="F22" s="80">
        <v>252385</v>
      </c>
      <c r="G22" s="77">
        <v>403591</v>
      </c>
      <c r="H22" s="82">
        <f>F22-G22</f>
        <v>-151206</v>
      </c>
    </row>
    <row r="23" spans="1:8" ht="14.25" customHeight="1">
      <c r="A23" s="72" t="s">
        <v>251</v>
      </c>
      <c r="B23" s="67"/>
      <c r="C23" s="77"/>
      <c r="D23" s="78"/>
      <c r="E23" s="79" t="s">
        <v>252</v>
      </c>
      <c r="F23" s="80"/>
      <c r="G23" s="77"/>
      <c r="H23" s="78"/>
    </row>
    <row r="24" spans="1:8" ht="14.25" customHeight="1">
      <c r="A24" s="81" t="s">
        <v>253</v>
      </c>
      <c r="B24" s="84">
        <v>0</v>
      </c>
      <c r="C24" s="85">
        <v>645</v>
      </c>
      <c r="D24" s="82">
        <f>B24-C24</f>
        <v>-645</v>
      </c>
      <c r="E24" s="79" t="s">
        <v>254</v>
      </c>
      <c r="F24" s="80"/>
      <c r="G24" s="77"/>
      <c r="H24" s="78"/>
    </row>
    <row r="25" spans="1:8" ht="14.25" customHeight="1">
      <c r="A25" s="72" t="s">
        <v>255</v>
      </c>
      <c r="B25" s="85"/>
      <c r="C25" s="85"/>
      <c r="D25" s="82"/>
      <c r="E25" s="79" t="s">
        <v>256</v>
      </c>
      <c r="F25" s="80"/>
      <c r="G25" s="77"/>
      <c r="H25" s="78"/>
    </row>
    <row r="26" spans="1:8" ht="14.25" customHeight="1">
      <c r="A26" s="72" t="s">
        <v>257</v>
      </c>
      <c r="B26" s="85">
        <v>2659988</v>
      </c>
      <c r="C26" s="85">
        <v>2489848</v>
      </c>
      <c r="D26" s="82">
        <f>B26-C26</f>
        <v>170140</v>
      </c>
      <c r="E26" s="81" t="s">
        <v>258</v>
      </c>
      <c r="F26" s="80"/>
      <c r="G26" s="83"/>
      <c r="H26" s="78"/>
    </row>
    <row r="27" spans="1:8" ht="14.25" customHeight="1">
      <c r="A27" s="81" t="s">
        <v>259</v>
      </c>
      <c r="B27" s="84"/>
      <c r="C27" s="85"/>
      <c r="D27" s="82"/>
      <c r="E27" s="79" t="s">
        <v>260</v>
      </c>
      <c r="F27" s="80"/>
      <c r="G27" s="77"/>
      <c r="H27" s="78"/>
    </row>
    <row r="28" spans="1:8" ht="14.25" customHeight="1">
      <c r="A28" s="72" t="s">
        <v>261</v>
      </c>
      <c r="B28" s="85"/>
      <c r="C28" s="85"/>
      <c r="D28" s="82"/>
      <c r="E28" s="86" t="s">
        <v>262</v>
      </c>
      <c r="F28" s="80">
        <v>154566426</v>
      </c>
      <c r="G28" s="77">
        <v>139098602</v>
      </c>
      <c r="H28" s="78">
        <f>F28-G28</f>
        <v>15467824</v>
      </c>
    </row>
    <row r="29" spans="1:8" ht="14.25" customHeight="1">
      <c r="A29" s="72" t="s">
        <v>263</v>
      </c>
      <c r="B29" s="85">
        <v>180800</v>
      </c>
      <c r="C29" s="85">
        <v>0</v>
      </c>
      <c r="D29" s="82">
        <f>B29-C29</f>
        <v>180800</v>
      </c>
      <c r="E29" s="79"/>
      <c r="F29" s="80"/>
      <c r="G29" s="77"/>
      <c r="H29" s="78"/>
    </row>
    <row r="30" spans="1:8" ht="14.25" customHeight="1">
      <c r="A30" s="72" t="s">
        <v>264</v>
      </c>
      <c r="B30" s="85"/>
      <c r="C30" s="85"/>
      <c r="D30" s="82"/>
      <c r="E30" s="79"/>
      <c r="F30" s="80"/>
      <c r="G30" s="77"/>
      <c r="H30" s="78"/>
    </row>
    <row r="31" spans="1:8" ht="14.25" customHeight="1">
      <c r="A31" s="81" t="s">
        <v>265</v>
      </c>
      <c r="B31" s="85">
        <v>-477000</v>
      </c>
      <c r="C31" s="85">
        <v>-417000</v>
      </c>
      <c r="D31" s="82">
        <f>B31-C31</f>
        <v>-60000</v>
      </c>
      <c r="E31" s="79"/>
      <c r="F31" s="80"/>
      <c r="G31" s="77"/>
      <c r="H31" s="78"/>
    </row>
    <row r="32" spans="1:8" ht="14.25" customHeight="1">
      <c r="A32" s="87" t="s">
        <v>266</v>
      </c>
      <c r="B32" s="88">
        <v>154566426</v>
      </c>
      <c r="C32" s="77">
        <v>139098602</v>
      </c>
      <c r="D32" s="82">
        <f>B32-C32</f>
        <v>15467824</v>
      </c>
      <c r="E32" s="79"/>
      <c r="F32" s="80"/>
      <c r="G32" s="77"/>
      <c r="H32" s="78"/>
    </row>
    <row r="33" spans="1:8" ht="14.25" customHeight="1">
      <c r="A33" s="66" t="s">
        <v>267</v>
      </c>
      <c r="B33" s="89">
        <f>B34+B40</f>
        <v>530828917</v>
      </c>
      <c r="C33" s="89">
        <f>C34+C40</f>
        <v>573112263</v>
      </c>
      <c r="D33" s="90">
        <f>B33-C33</f>
        <v>-42283346</v>
      </c>
      <c r="E33" s="69" t="s">
        <v>268</v>
      </c>
      <c r="F33" s="91">
        <f>SUM(F34:F43)</f>
        <v>28457405</v>
      </c>
      <c r="G33" s="89">
        <f>SUM(G34:G43)</f>
        <v>28435225</v>
      </c>
      <c r="H33" s="68">
        <f>F33-G33</f>
        <v>22180</v>
      </c>
    </row>
    <row r="34" spans="1:8" ht="14.25" customHeight="1">
      <c r="A34" s="66" t="s">
        <v>269</v>
      </c>
      <c r="B34" s="89">
        <f>SUM(B35:B39)</f>
        <v>231635818</v>
      </c>
      <c r="C34" s="89">
        <f>SUM(C35:C39)</f>
        <v>245054766</v>
      </c>
      <c r="D34" s="90">
        <f>B34-C34</f>
        <v>-13418948</v>
      </c>
      <c r="E34" s="79" t="s">
        <v>270</v>
      </c>
      <c r="F34" s="80"/>
      <c r="G34" s="77"/>
      <c r="H34" s="78"/>
    </row>
    <row r="35" spans="1:8" ht="14.25" customHeight="1">
      <c r="A35" s="92" t="s">
        <v>271</v>
      </c>
      <c r="B35" s="73"/>
      <c r="C35" s="73"/>
      <c r="D35" s="93"/>
      <c r="E35" s="79" t="s">
        <v>272</v>
      </c>
      <c r="F35" s="80"/>
      <c r="G35" s="77"/>
      <c r="H35" s="78"/>
    </row>
    <row r="36" spans="1:8" ht="14.25" customHeight="1">
      <c r="A36" s="72" t="s">
        <v>273</v>
      </c>
      <c r="B36" s="77">
        <v>231635818</v>
      </c>
      <c r="C36" s="77">
        <v>245054766</v>
      </c>
      <c r="D36" s="82">
        <f>B36-C36</f>
        <v>-13418948</v>
      </c>
      <c r="E36" s="79" t="s">
        <v>274</v>
      </c>
      <c r="F36" s="80">
        <v>2190405</v>
      </c>
      <c r="G36" s="77">
        <v>3333225</v>
      </c>
      <c r="H36" s="82">
        <f>F36-G36</f>
        <v>-1142820</v>
      </c>
    </row>
    <row r="37" spans="1:8" ht="14.25" customHeight="1">
      <c r="A37" s="72" t="s">
        <v>275</v>
      </c>
      <c r="B37" s="77"/>
      <c r="C37" s="77"/>
      <c r="D37" s="82"/>
      <c r="E37" s="79" t="s">
        <v>276</v>
      </c>
      <c r="F37" s="80"/>
      <c r="G37" s="77"/>
      <c r="H37" s="78"/>
    </row>
    <row r="38" spans="1:8" ht="14.25" customHeight="1">
      <c r="A38" s="72" t="s">
        <v>277</v>
      </c>
      <c r="B38" s="77"/>
      <c r="C38" s="77"/>
      <c r="D38" s="82"/>
      <c r="E38" s="79" t="s">
        <v>278</v>
      </c>
      <c r="F38" s="80">
        <v>26267000</v>
      </c>
      <c r="G38" s="77">
        <v>25102000</v>
      </c>
      <c r="H38" s="78">
        <f>F38-G38</f>
        <v>1165000</v>
      </c>
    </row>
    <row r="39" spans="1:8" ht="14.25" customHeight="1">
      <c r="A39" s="87"/>
      <c r="B39" s="77"/>
      <c r="C39" s="77"/>
      <c r="D39" s="82"/>
      <c r="E39" s="79" t="s">
        <v>279</v>
      </c>
      <c r="F39" s="80"/>
      <c r="G39" s="77"/>
      <c r="H39" s="78"/>
    </row>
    <row r="40" spans="1:8" ht="14.25" customHeight="1">
      <c r="A40" s="66" t="s">
        <v>280</v>
      </c>
      <c r="B40" s="89">
        <f>SUM(B41:B61)</f>
        <v>299193099</v>
      </c>
      <c r="C40" s="89">
        <f>SUM(C41:C61)</f>
        <v>328057497</v>
      </c>
      <c r="D40" s="90">
        <f>B40-C40</f>
        <v>-28864398</v>
      </c>
      <c r="E40" s="79" t="s">
        <v>281</v>
      </c>
      <c r="F40" s="80"/>
      <c r="G40" s="77"/>
      <c r="H40" s="78"/>
    </row>
    <row r="41" spans="1:8" ht="14.25" customHeight="1">
      <c r="A41" s="92" t="s">
        <v>271</v>
      </c>
      <c r="B41" s="73"/>
      <c r="C41" s="73"/>
      <c r="D41" s="93"/>
      <c r="E41" s="79" t="s">
        <v>282</v>
      </c>
      <c r="F41" s="80"/>
      <c r="G41" s="77"/>
      <c r="H41" s="78"/>
    </row>
    <row r="42" spans="1:8" ht="14.25" customHeight="1">
      <c r="A42" s="72" t="s">
        <v>273</v>
      </c>
      <c r="B42" s="77">
        <v>4796718</v>
      </c>
      <c r="C42" s="77">
        <v>5264781</v>
      </c>
      <c r="D42" s="82">
        <f>B42-C42</f>
        <v>-468063</v>
      </c>
      <c r="E42" s="79"/>
      <c r="F42" s="80"/>
      <c r="G42" s="77"/>
      <c r="H42" s="78"/>
    </row>
    <row r="43" spans="1:8" ht="14.25" customHeight="1">
      <c r="A43" s="72" t="s">
        <v>283</v>
      </c>
      <c r="B43" s="77">
        <v>4053823</v>
      </c>
      <c r="C43" s="77">
        <v>4205825</v>
      </c>
      <c r="D43" s="82">
        <f aca="true" t="shared" si="0" ref="D43:D56">B43-C43</f>
        <v>-152002</v>
      </c>
      <c r="E43" s="79"/>
      <c r="F43" s="80"/>
      <c r="G43" s="77"/>
      <c r="H43" s="78"/>
    </row>
    <row r="44" spans="1:8" ht="14.25" customHeight="1">
      <c r="A44" s="72" t="s">
        <v>284</v>
      </c>
      <c r="B44" s="77">
        <v>14442094</v>
      </c>
      <c r="C44" s="77">
        <v>17379469</v>
      </c>
      <c r="D44" s="82">
        <f t="shared" si="0"/>
        <v>-2937375</v>
      </c>
      <c r="E44" s="4" t="s">
        <v>285</v>
      </c>
      <c r="F44" s="94">
        <f>F9+F33</f>
        <v>218724362</v>
      </c>
      <c r="G44" s="94">
        <f>G9+G33</f>
        <v>198015852</v>
      </c>
      <c r="H44" s="95">
        <f>F44-G44</f>
        <v>20708510</v>
      </c>
    </row>
    <row r="45" spans="1:8" ht="14.25" customHeight="1">
      <c r="A45" s="72" t="s">
        <v>286</v>
      </c>
      <c r="B45" s="77">
        <v>3422682</v>
      </c>
      <c r="C45" s="77">
        <v>4748145</v>
      </c>
      <c r="D45" s="82">
        <f t="shared" si="0"/>
        <v>-1325463</v>
      </c>
      <c r="E45" s="59" t="s">
        <v>287</v>
      </c>
      <c r="F45" s="96"/>
      <c r="G45" s="97"/>
      <c r="H45" s="98"/>
    </row>
    <row r="46" spans="1:8" ht="14.25" customHeight="1">
      <c r="A46" s="72" t="s">
        <v>288</v>
      </c>
      <c r="B46" s="77">
        <v>15921429</v>
      </c>
      <c r="C46" s="77">
        <v>14852322</v>
      </c>
      <c r="D46" s="82">
        <f t="shared" si="0"/>
        <v>1069107</v>
      </c>
      <c r="E46" s="99" t="s">
        <v>289</v>
      </c>
      <c r="F46" s="100">
        <v>16901402</v>
      </c>
      <c r="G46" s="101">
        <v>16901402</v>
      </c>
      <c r="H46" s="102">
        <f aca="true" t="shared" si="1" ref="H46:H51">F46-G46</f>
        <v>0</v>
      </c>
    </row>
    <row r="47" spans="1:8" ht="14.25" customHeight="1">
      <c r="A47" s="72" t="s">
        <v>290</v>
      </c>
      <c r="B47" s="77"/>
      <c r="C47" s="77"/>
      <c r="D47" s="82"/>
      <c r="E47" s="7" t="s">
        <v>291</v>
      </c>
      <c r="F47" s="103">
        <v>151907572</v>
      </c>
      <c r="G47" s="85">
        <v>162123015</v>
      </c>
      <c r="H47" s="82">
        <f t="shared" si="1"/>
        <v>-10215443</v>
      </c>
    </row>
    <row r="48" spans="1:8" ht="14.25" customHeight="1">
      <c r="A48" s="72" t="s">
        <v>292</v>
      </c>
      <c r="B48" s="77"/>
      <c r="C48" s="77"/>
      <c r="D48" s="82"/>
      <c r="E48" s="7" t="s">
        <v>293</v>
      </c>
      <c r="F48" s="103">
        <v>194200000</v>
      </c>
      <c r="G48" s="85">
        <v>219223102</v>
      </c>
      <c r="H48" s="82">
        <f t="shared" si="1"/>
        <v>-25023102</v>
      </c>
    </row>
    <row r="49" spans="1:8" ht="14.25" customHeight="1">
      <c r="A49" s="72" t="s">
        <v>294</v>
      </c>
      <c r="B49" s="77">
        <v>32499433</v>
      </c>
      <c r="C49" s="77">
        <v>32499433</v>
      </c>
      <c r="D49" s="82">
        <f t="shared" si="0"/>
        <v>0</v>
      </c>
      <c r="E49" s="7" t="s">
        <v>295</v>
      </c>
      <c r="F49" s="103">
        <v>194200000</v>
      </c>
      <c r="G49" s="85">
        <v>219223102</v>
      </c>
      <c r="H49" s="82">
        <f t="shared" si="1"/>
        <v>-25023102</v>
      </c>
    </row>
    <row r="50" spans="1:8" ht="14.25" customHeight="1">
      <c r="A50" s="72" t="s">
        <v>296</v>
      </c>
      <c r="B50" s="77">
        <v>161460</v>
      </c>
      <c r="C50" s="77">
        <v>211140</v>
      </c>
      <c r="D50" s="82">
        <f t="shared" si="0"/>
        <v>-49680</v>
      </c>
      <c r="E50" s="104" t="s">
        <v>297</v>
      </c>
      <c r="F50" s="105">
        <v>246462843</v>
      </c>
      <c r="G50" s="85">
        <v>163688067</v>
      </c>
      <c r="H50" s="82">
        <f t="shared" si="1"/>
        <v>82774776</v>
      </c>
    </row>
    <row r="51" spans="1:8" ht="14.25" customHeight="1">
      <c r="A51" s="72" t="s">
        <v>298</v>
      </c>
      <c r="B51" s="77">
        <v>3428460</v>
      </c>
      <c r="C51" s="77">
        <v>4571280</v>
      </c>
      <c r="D51" s="82">
        <f t="shared" si="0"/>
        <v>-1142820</v>
      </c>
      <c r="E51" s="7" t="s">
        <v>299</v>
      </c>
      <c r="F51" s="103">
        <v>-23026123</v>
      </c>
      <c r="G51" s="85">
        <v>3916021</v>
      </c>
      <c r="H51" s="82">
        <f t="shared" si="1"/>
        <v>-26942144</v>
      </c>
    </row>
    <row r="52" spans="1:8" ht="14.25" customHeight="1">
      <c r="A52" s="72" t="s">
        <v>300</v>
      </c>
      <c r="B52" s="77"/>
      <c r="C52" s="77"/>
      <c r="D52" s="82"/>
      <c r="E52" s="7"/>
      <c r="F52" s="80"/>
      <c r="G52" s="77"/>
      <c r="H52" s="78"/>
    </row>
    <row r="53" spans="1:8" ht="14.25" customHeight="1">
      <c r="A53" s="72" t="s">
        <v>301</v>
      </c>
      <c r="B53" s="77"/>
      <c r="C53" s="77"/>
      <c r="D53" s="82"/>
      <c r="E53" s="7" t="s">
        <v>302</v>
      </c>
      <c r="F53" s="80"/>
      <c r="G53" s="77"/>
      <c r="H53" s="78"/>
    </row>
    <row r="54" spans="1:8" ht="14.25" customHeight="1">
      <c r="A54" s="72" t="s">
        <v>303</v>
      </c>
      <c r="B54" s="77">
        <v>26267000</v>
      </c>
      <c r="C54" s="77">
        <v>25102000</v>
      </c>
      <c r="D54" s="82">
        <f t="shared" si="0"/>
        <v>1165000</v>
      </c>
      <c r="E54" s="25" t="s">
        <v>304</v>
      </c>
      <c r="F54" s="80">
        <v>6500000</v>
      </c>
      <c r="G54" s="77">
        <v>6500000</v>
      </c>
      <c r="H54" s="78">
        <f>F54-G54</f>
        <v>0</v>
      </c>
    </row>
    <row r="55" spans="1:8" ht="14.25" customHeight="1">
      <c r="A55" s="106" t="s">
        <v>305</v>
      </c>
      <c r="B55" s="77"/>
      <c r="C55" s="77"/>
      <c r="D55" s="82"/>
      <c r="E55" s="1" t="s">
        <v>306</v>
      </c>
      <c r="F55" s="80">
        <v>5300000</v>
      </c>
      <c r="G55" s="77">
        <v>5300000</v>
      </c>
      <c r="H55" s="78">
        <f aca="true" t="shared" si="2" ref="H55:H60">F55-G55</f>
        <v>0</v>
      </c>
    </row>
    <row r="56" spans="1:8" ht="14.25" customHeight="1">
      <c r="A56" s="107" t="s">
        <v>307</v>
      </c>
      <c r="B56" s="108">
        <v>194200000</v>
      </c>
      <c r="C56" s="77">
        <v>219223102</v>
      </c>
      <c r="D56" s="82">
        <f t="shared" si="0"/>
        <v>-25023102</v>
      </c>
      <c r="E56" s="1" t="s">
        <v>308</v>
      </c>
      <c r="F56" s="80">
        <v>30400000</v>
      </c>
      <c r="G56" s="77">
        <v>34400000</v>
      </c>
      <c r="H56" s="82">
        <f t="shared" si="2"/>
        <v>-4000000</v>
      </c>
    </row>
    <row r="57" spans="1:8" ht="14.25" customHeight="1">
      <c r="A57" s="106" t="s">
        <v>309</v>
      </c>
      <c r="B57" s="77"/>
      <c r="C57" s="77"/>
      <c r="D57" s="82"/>
      <c r="E57" s="1" t="s">
        <v>310</v>
      </c>
      <c r="F57" s="80">
        <v>122000000</v>
      </c>
      <c r="G57" s="77">
        <v>122023102</v>
      </c>
      <c r="H57" s="82">
        <f t="shared" si="2"/>
        <v>-23102</v>
      </c>
    </row>
    <row r="58" spans="1:8" ht="14.25" customHeight="1">
      <c r="A58" s="106" t="s">
        <v>311</v>
      </c>
      <c r="B58" s="77"/>
      <c r="C58" s="77"/>
      <c r="D58" s="82"/>
      <c r="E58" s="7" t="s">
        <v>312</v>
      </c>
      <c r="F58" s="80">
        <v>19000000</v>
      </c>
      <c r="G58" s="77">
        <v>40000000</v>
      </c>
      <c r="H58" s="82">
        <f t="shared" si="2"/>
        <v>-21000000</v>
      </c>
    </row>
    <row r="59" spans="1:8" ht="14.25" customHeight="1">
      <c r="A59" s="72" t="s">
        <v>313</v>
      </c>
      <c r="B59" s="77"/>
      <c r="C59" s="77"/>
      <c r="D59" s="82"/>
      <c r="E59" s="7" t="s">
        <v>314</v>
      </c>
      <c r="F59" s="80">
        <v>8000000</v>
      </c>
      <c r="G59" s="77">
        <v>8000000</v>
      </c>
      <c r="H59" s="82">
        <f t="shared" si="2"/>
        <v>0</v>
      </c>
    </row>
    <row r="60" spans="1:8" ht="14.25" customHeight="1">
      <c r="A60" s="72"/>
      <c r="B60" s="77"/>
      <c r="C60" s="77"/>
      <c r="D60" s="82"/>
      <c r="E60" s="7" t="s">
        <v>315</v>
      </c>
      <c r="F60" s="80">
        <v>3000000</v>
      </c>
      <c r="G60" s="77">
        <v>3000000</v>
      </c>
      <c r="H60" s="82">
        <f t="shared" si="2"/>
        <v>0</v>
      </c>
    </row>
    <row r="61" spans="1:8" ht="14.25" customHeight="1">
      <c r="A61" s="72"/>
      <c r="B61" s="77"/>
      <c r="C61" s="77"/>
      <c r="D61" s="82"/>
      <c r="E61" s="4" t="s">
        <v>316</v>
      </c>
      <c r="F61" s="109">
        <f>B62-F44</f>
        <v>609471817</v>
      </c>
      <c r="G61" s="109">
        <f>C62-G44</f>
        <v>642713383</v>
      </c>
      <c r="H61" s="110">
        <f>F61-G61</f>
        <v>-33241566</v>
      </c>
    </row>
    <row r="62" spans="1:8" ht="20.25" customHeight="1">
      <c r="A62" s="111" t="s">
        <v>317</v>
      </c>
      <c r="B62" s="109">
        <f>B9+B33</f>
        <v>828196179</v>
      </c>
      <c r="C62" s="109">
        <f>C9+C33</f>
        <v>840729235</v>
      </c>
      <c r="D62" s="110">
        <f>B62-C62</f>
        <v>-12533056</v>
      </c>
      <c r="E62" s="4" t="s">
        <v>318</v>
      </c>
      <c r="F62" s="112">
        <f>F44+F61</f>
        <v>828196179</v>
      </c>
      <c r="G62" s="109">
        <f>G44+G61</f>
        <v>840729235</v>
      </c>
      <c r="H62" s="113">
        <f>F62-G62</f>
        <v>-12533056</v>
      </c>
    </row>
    <row r="63" ht="7.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sheetData>
  <sheetProtection/>
  <mergeCells count="3">
    <mergeCell ref="A4:H4"/>
    <mergeCell ref="D7:D8"/>
    <mergeCell ref="H7:H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H101"/>
  <sheetViews>
    <sheetView zoomScalePageLayoutView="0" workbookViewId="0" topLeftCell="A1">
      <selection activeCell="A1" sqref="A1:IV16384"/>
    </sheetView>
  </sheetViews>
  <sheetFormatPr defaultColWidth="9.00390625" defaultRowHeight="13.5"/>
  <cols>
    <col min="1" max="1" width="30.25390625" style="1" customWidth="1"/>
    <col min="2" max="5" width="11.625" style="1" customWidth="1"/>
    <col min="6" max="6" width="11.625" style="2" customWidth="1"/>
    <col min="7" max="7" width="11.625" style="1" customWidth="1"/>
    <col min="8" max="16384" width="9.00390625" style="1" customWidth="1"/>
  </cols>
  <sheetData>
    <row r="1" ht="21.75" customHeight="1"/>
    <row r="2" spans="1:7" ht="15" customHeight="1">
      <c r="A2" s="2"/>
      <c r="B2" s="28"/>
      <c r="C2" s="28"/>
      <c r="D2" s="28"/>
      <c r="E2" s="28"/>
      <c r="F2" s="29"/>
      <c r="G2" s="28" t="s">
        <v>319</v>
      </c>
    </row>
    <row r="3" spans="1:7" ht="13.5">
      <c r="A3" s="134" t="s">
        <v>320</v>
      </c>
      <c r="B3" s="134"/>
      <c r="C3" s="134"/>
      <c r="D3" s="134"/>
      <c r="E3" s="134"/>
      <c r="F3" s="134"/>
      <c r="G3" s="134"/>
    </row>
    <row r="4" spans="1:7" ht="13.5">
      <c r="A4" s="31"/>
      <c r="B4" s="2"/>
      <c r="C4" s="2"/>
      <c r="D4" s="2"/>
      <c r="E4" s="2"/>
      <c r="G4" s="2"/>
    </row>
    <row r="5" spans="1:8" ht="13.5">
      <c r="A5" s="186" t="s">
        <v>216</v>
      </c>
      <c r="B5" s="186"/>
      <c r="C5" s="186"/>
      <c r="D5" s="186"/>
      <c r="E5" s="186"/>
      <c r="F5" s="186"/>
      <c r="G5" s="186"/>
      <c r="H5" s="114"/>
    </row>
    <row r="6" spans="1:7" ht="13.5" customHeight="1">
      <c r="A6" s="32"/>
      <c r="B6" s="32"/>
      <c r="C6" s="32"/>
      <c r="D6" s="32"/>
      <c r="E6" s="32"/>
      <c r="F6" s="32"/>
      <c r="G6" s="115" t="s">
        <v>4</v>
      </c>
    </row>
    <row r="7" spans="1:7" ht="13.5">
      <c r="A7" s="153" t="s">
        <v>5</v>
      </c>
      <c r="B7" s="189" t="s">
        <v>79</v>
      </c>
      <c r="C7" s="189" t="s">
        <v>80</v>
      </c>
      <c r="D7" s="189" t="s">
        <v>81</v>
      </c>
      <c r="E7" s="189" t="s">
        <v>82</v>
      </c>
      <c r="F7" s="189" t="s">
        <v>188</v>
      </c>
      <c r="G7" s="189" t="s">
        <v>84</v>
      </c>
    </row>
    <row r="8" spans="1:7" ht="13.5">
      <c r="A8" s="156"/>
      <c r="B8" s="190"/>
      <c r="C8" s="190"/>
      <c r="D8" s="190"/>
      <c r="E8" s="190"/>
      <c r="F8" s="190"/>
      <c r="G8" s="190"/>
    </row>
    <row r="9" spans="1:7" ht="14.25" customHeight="1">
      <c r="A9" s="116" t="s">
        <v>321</v>
      </c>
      <c r="B9" s="117">
        <f>SUM(B10:B33)</f>
        <v>297367262</v>
      </c>
      <c r="C9" s="117"/>
      <c r="D9" s="117"/>
      <c r="E9" s="117">
        <f>B9</f>
        <v>297367262</v>
      </c>
      <c r="F9" s="118"/>
      <c r="G9" s="117">
        <f>E9</f>
        <v>297367262</v>
      </c>
    </row>
    <row r="10" spans="1:7" ht="14.25" customHeight="1">
      <c r="A10" s="92" t="s">
        <v>322</v>
      </c>
      <c r="B10" s="119">
        <v>56530410</v>
      </c>
      <c r="C10" s="119"/>
      <c r="D10" s="119"/>
      <c r="E10" s="119">
        <f>B10</f>
        <v>56530410</v>
      </c>
      <c r="F10" s="120"/>
      <c r="G10" s="119">
        <f>E10</f>
        <v>56530410</v>
      </c>
    </row>
    <row r="11" spans="1:7" ht="14.25" customHeight="1">
      <c r="A11" s="72" t="s">
        <v>323</v>
      </c>
      <c r="B11" s="8"/>
      <c r="C11" s="8"/>
      <c r="D11" s="8"/>
      <c r="E11" s="8"/>
      <c r="F11" s="36"/>
      <c r="G11" s="8"/>
    </row>
    <row r="12" spans="1:7" ht="14.25" customHeight="1">
      <c r="A12" s="72" t="s">
        <v>324</v>
      </c>
      <c r="B12" s="8">
        <v>80704490</v>
      </c>
      <c r="C12" s="8"/>
      <c r="D12" s="8"/>
      <c r="E12" s="8">
        <f>B12</f>
        <v>80704490</v>
      </c>
      <c r="F12" s="36"/>
      <c r="G12" s="8">
        <f>E12</f>
        <v>80704490</v>
      </c>
    </row>
    <row r="13" spans="1:7" ht="14.25" customHeight="1">
      <c r="A13" s="72" t="s">
        <v>231</v>
      </c>
      <c r="B13" s="8">
        <v>213148</v>
      </c>
      <c r="C13" s="8"/>
      <c r="D13" s="8"/>
      <c r="E13" s="8">
        <f>B13</f>
        <v>213148</v>
      </c>
      <c r="F13" s="36"/>
      <c r="G13" s="8">
        <f>E13</f>
        <v>213148</v>
      </c>
    </row>
    <row r="14" spans="1:7" ht="14.25" customHeight="1">
      <c r="A14" s="72" t="s">
        <v>233</v>
      </c>
      <c r="B14" s="8">
        <v>2989000</v>
      </c>
      <c r="C14" s="8"/>
      <c r="D14" s="8"/>
      <c r="E14" s="8">
        <f>B14</f>
        <v>2989000</v>
      </c>
      <c r="F14" s="36"/>
      <c r="G14" s="8">
        <f>E14</f>
        <v>2989000</v>
      </c>
    </row>
    <row r="15" spans="1:7" ht="14.25" customHeight="1">
      <c r="A15" s="72" t="s">
        <v>325</v>
      </c>
      <c r="B15" s="8"/>
      <c r="C15" s="8"/>
      <c r="D15" s="8"/>
      <c r="E15" s="8"/>
      <c r="F15" s="36"/>
      <c r="G15" s="8"/>
    </row>
    <row r="16" spans="1:7" ht="14.25" customHeight="1">
      <c r="A16" s="72" t="s">
        <v>326</v>
      </c>
      <c r="B16" s="8"/>
      <c r="C16" s="8"/>
      <c r="D16" s="8"/>
      <c r="E16" s="8"/>
      <c r="F16" s="36"/>
      <c r="G16" s="8"/>
    </row>
    <row r="17" spans="1:7" ht="14.25" customHeight="1">
      <c r="A17" s="72" t="s">
        <v>327</v>
      </c>
      <c r="B17" s="8"/>
      <c r="C17" s="8"/>
      <c r="D17" s="8"/>
      <c r="E17" s="8"/>
      <c r="F17" s="36"/>
      <c r="G17" s="8"/>
    </row>
    <row r="18" spans="1:7" ht="14.25" customHeight="1">
      <c r="A18" s="72" t="s">
        <v>328</v>
      </c>
      <c r="B18" s="8"/>
      <c r="C18" s="8"/>
      <c r="D18" s="8"/>
      <c r="E18" s="8"/>
      <c r="F18" s="36"/>
      <c r="G18" s="8"/>
    </row>
    <row r="19" spans="1:7" ht="14.25" customHeight="1">
      <c r="A19" s="72" t="s">
        <v>243</v>
      </c>
      <c r="B19" s="8"/>
      <c r="C19" s="8"/>
      <c r="D19" s="8"/>
      <c r="E19" s="8"/>
      <c r="F19" s="36"/>
      <c r="G19" s="8"/>
    </row>
    <row r="20" spans="1:7" ht="14.25" customHeight="1">
      <c r="A20" s="72" t="s">
        <v>245</v>
      </c>
      <c r="B20" s="8"/>
      <c r="C20" s="8"/>
      <c r="D20" s="8"/>
      <c r="E20" s="8"/>
      <c r="F20" s="36"/>
      <c r="G20" s="8"/>
    </row>
    <row r="21" spans="1:7" ht="14.25" customHeight="1">
      <c r="A21" s="72" t="s">
        <v>329</v>
      </c>
      <c r="B21" s="8"/>
      <c r="C21" s="8"/>
      <c r="D21" s="8"/>
      <c r="E21" s="8"/>
      <c r="F21" s="36"/>
      <c r="G21" s="8"/>
    </row>
    <row r="22" spans="1:7" ht="14.25" customHeight="1">
      <c r="A22" s="72" t="s">
        <v>330</v>
      </c>
      <c r="B22" s="8"/>
      <c r="C22" s="8"/>
      <c r="D22" s="8"/>
      <c r="E22" s="8"/>
      <c r="F22" s="36"/>
      <c r="G22" s="8"/>
    </row>
    <row r="23" spans="1:7" ht="14.25" customHeight="1">
      <c r="A23" s="72" t="s">
        <v>331</v>
      </c>
      <c r="B23" s="8"/>
      <c r="C23" s="8"/>
      <c r="D23" s="8"/>
      <c r="E23" s="8"/>
      <c r="F23" s="36"/>
      <c r="G23" s="8"/>
    </row>
    <row r="24" spans="1:7" ht="14.25" customHeight="1">
      <c r="A24" s="72" t="s">
        <v>332</v>
      </c>
      <c r="B24" s="8"/>
      <c r="C24" s="8"/>
      <c r="D24" s="8"/>
      <c r="E24" s="8"/>
      <c r="F24" s="36"/>
      <c r="G24" s="8"/>
    </row>
    <row r="25" spans="1:7" ht="14.25" customHeight="1">
      <c r="A25" s="72" t="s">
        <v>333</v>
      </c>
      <c r="B25" s="8"/>
      <c r="C25" s="8"/>
      <c r="D25" s="8"/>
      <c r="E25" s="8"/>
      <c r="F25" s="36"/>
      <c r="G25" s="8"/>
    </row>
    <row r="26" spans="1:7" ht="14.25" customHeight="1">
      <c r="A26" s="72" t="s">
        <v>334</v>
      </c>
      <c r="B26" s="8">
        <v>2659988</v>
      </c>
      <c r="C26" s="8"/>
      <c r="D26" s="8"/>
      <c r="E26" s="8">
        <f>B26</f>
        <v>2659988</v>
      </c>
      <c r="F26" s="36"/>
      <c r="G26" s="8">
        <f>E26</f>
        <v>2659988</v>
      </c>
    </row>
    <row r="27" spans="1:7" ht="14.25" customHeight="1">
      <c r="A27" s="72" t="s">
        <v>335</v>
      </c>
      <c r="B27" s="8"/>
      <c r="C27" s="8"/>
      <c r="D27" s="8"/>
      <c r="E27" s="8"/>
      <c r="F27" s="36"/>
      <c r="G27" s="8"/>
    </row>
    <row r="28" spans="1:7" ht="14.25" customHeight="1">
      <c r="A28" s="72" t="s">
        <v>336</v>
      </c>
      <c r="B28" s="8"/>
      <c r="C28" s="8"/>
      <c r="D28" s="8"/>
      <c r="E28" s="8"/>
      <c r="F28" s="36"/>
      <c r="G28" s="8"/>
    </row>
    <row r="29" spans="1:7" ht="14.25" customHeight="1">
      <c r="A29" s="72" t="s">
        <v>261</v>
      </c>
      <c r="B29" s="8"/>
      <c r="C29" s="8"/>
      <c r="D29" s="8"/>
      <c r="E29" s="8"/>
      <c r="F29" s="36"/>
      <c r="G29" s="8"/>
    </row>
    <row r="30" spans="1:7" ht="14.25" customHeight="1">
      <c r="A30" s="72" t="s">
        <v>337</v>
      </c>
      <c r="B30" s="8">
        <v>154566426</v>
      </c>
      <c r="C30" s="8"/>
      <c r="D30" s="8"/>
      <c r="E30" s="8">
        <f>B30</f>
        <v>154566426</v>
      </c>
      <c r="F30" s="36"/>
      <c r="G30" s="8">
        <f>E30</f>
        <v>154566426</v>
      </c>
    </row>
    <row r="31" spans="1:7" ht="14.25" customHeight="1">
      <c r="A31" s="72" t="s">
        <v>338</v>
      </c>
      <c r="B31" s="8">
        <v>180800</v>
      </c>
      <c r="C31" s="8"/>
      <c r="D31" s="8"/>
      <c r="E31" s="8">
        <f>B31</f>
        <v>180800</v>
      </c>
      <c r="F31" s="36"/>
      <c r="G31" s="8">
        <f>E31</f>
        <v>180800</v>
      </c>
    </row>
    <row r="32" spans="1:7" ht="14.25" customHeight="1">
      <c r="A32" s="72" t="s">
        <v>339</v>
      </c>
      <c r="B32" s="8"/>
      <c r="C32" s="8"/>
      <c r="D32" s="8"/>
      <c r="E32" s="8"/>
      <c r="F32" s="36"/>
      <c r="G32" s="8"/>
    </row>
    <row r="33" spans="1:7" ht="14.25" customHeight="1">
      <c r="A33" s="81" t="s">
        <v>265</v>
      </c>
      <c r="B33" s="9">
        <v>-477000</v>
      </c>
      <c r="C33" s="9"/>
      <c r="D33" s="9"/>
      <c r="E33" s="9">
        <f>B33</f>
        <v>-477000</v>
      </c>
      <c r="F33" s="56"/>
      <c r="G33" s="9">
        <f>E33</f>
        <v>-477000</v>
      </c>
    </row>
    <row r="34" spans="1:7" ht="14.25" customHeight="1">
      <c r="A34" s="116" t="s">
        <v>340</v>
      </c>
      <c r="B34" s="121">
        <f>B35+B40</f>
        <v>530828917</v>
      </c>
      <c r="C34" s="121"/>
      <c r="D34" s="121"/>
      <c r="E34" s="121">
        <f>B34</f>
        <v>530828917</v>
      </c>
      <c r="F34" s="122"/>
      <c r="G34" s="121">
        <f>E34</f>
        <v>530828917</v>
      </c>
    </row>
    <row r="35" spans="1:7" ht="14.25" customHeight="1">
      <c r="A35" s="116" t="s">
        <v>341</v>
      </c>
      <c r="B35" s="121">
        <f>SUM(B36:B39)</f>
        <v>231635818</v>
      </c>
      <c r="C35" s="121"/>
      <c r="D35" s="121"/>
      <c r="E35" s="121">
        <f>B35</f>
        <v>231635818</v>
      </c>
      <c r="F35" s="122"/>
      <c r="G35" s="121">
        <f>E35</f>
        <v>231635818</v>
      </c>
    </row>
    <row r="36" spans="1:7" ht="14.25" customHeight="1">
      <c r="A36" s="92" t="s">
        <v>342</v>
      </c>
      <c r="B36" s="119"/>
      <c r="C36" s="119"/>
      <c r="D36" s="119"/>
      <c r="E36" s="119"/>
      <c r="F36" s="120"/>
      <c r="G36" s="119"/>
    </row>
    <row r="37" spans="1:7" ht="14.25" customHeight="1">
      <c r="A37" s="72" t="s">
        <v>343</v>
      </c>
      <c r="B37" s="8">
        <v>231635818</v>
      </c>
      <c r="C37" s="8"/>
      <c r="D37" s="8"/>
      <c r="E37" s="8">
        <f>B37</f>
        <v>231635818</v>
      </c>
      <c r="F37" s="36"/>
      <c r="G37" s="8">
        <f>E37</f>
        <v>231635818</v>
      </c>
    </row>
    <row r="38" spans="1:7" ht="14.25" customHeight="1">
      <c r="A38" s="79" t="s">
        <v>275</v>
      </c>
      <c r="B38" s="8"/>
      <c r="C38" s="8"/>
      <c r="D38" s="8"/>
      <c r="E38" s="8"/>
      <c r="F38" s="36"/>
      <c r="G38" s="8"/>
    </row>
    <row r="39" spans="1:7" ht="14.25" customHeight="1">
      <c r="A39" s="123" t="s">
        <v>344</v>
      </c>
      <c r="B39" s="8"/>
      <c r="C39" s="8"/>
      <c r="D39" s="8"/>
      <c r="E39" s="8"/>
      <c r="F39" s="36"/>
      <c r="G39" s="8"/>
    </row>
    <row r="40" spans="1:7" ht="14.25" customHeight="1">
      <c r="A40" s="116" t="s">
        <v>345</v>
      </c>
      <c r="B40" s="121">
        <f>SUM(B41:B60)</f>
        <v>299193099</v>
      </c>
      <c r="C40" s="121"/>
      <c r="D40" s="121"/>
      <c r="E40" s="121">
        <f>B40</f>
        <v>299193099</v>
      </c>
      <c r="F40" s="122"/>
      <c r="G40" s="121">
        <f>E40</f>
        <v>299193099</v>
      </c>
    </row>
    <row r="41" spans="1:7" ht="14.25" customHeight="1">
      <c r="A41" s="92" t="s">
        <v>346</v>
      </c>
      <c r="B41" s="119"/>
      <c r="C41" s="119"/>
      <c r="D41" s="119"/>
      <c r="E41" s="119"/>
      <c r="F41" s="120"/>
      <c r="G41" s="119"/>
    </row>
    <row r="42" spans="1:7" ht="14.25" customHeight="1">
      <c r="A42" s="72" t="s">
        <v>347</v>
      </c>
      <c r="B42" s="8">
        <v>4796718</v>
      </c>
      <c r="C42" s="8"/>
      <c r="D42" s="8"/>
      <c r="E42" s="8">
        <f>B42</f>
        <v>4796718</v>
      </c>
      <c r="F42" s="36"/>
      <c r="G42" s="8">
        <f>E42</f>
        <v>4796718</v>
      </c>
    </row>
    <row r="43" spans="1:7" ht="14.25" customHeight="1">
      <c r="A43" s="72" t="s">
        <v>348</v>
      </c>
      <c r="B43" s="8">
        <v>4053823</v>
      </c>
      <c r="C43" s="8"/>
      <c r="D43" s="8"/>
      <c r="E43" s="8">
        <f>B43</f>
        <v>4053823</v>
      </c>
      <c r="F43" s="36"/>
      <c r="G43" s="8">
        <f>E43</f>
        <v>4053823</v>
      </c>
    </row>
    <row r="44" spans="1:7" ht="14.25" customHeight="1">
      <c r="A44" s="72" t="s">
        <v>349</v>
      </c>
      <c r="B44" s="8">
        <v>14442094</v>
      </c>
      <c r="C44" s="8"/>
      <c r="D44" s="8"/>
      <c r="E44" s="8">
        <f>B44</f>
        <v>14442094</v>
      </c>
      <c r="F44" s="36"/>
      <c r="G44" s="8">
        <f>E44</f>
        <v>14442094</v>
      </c>
    </row>
    <row r="45" spans="1:7" ht="14.25" customHeight="1">
      <c r="A45" s="72" t="s">
        <v>286</v>
      </c>
      <c r="B45" s="8">
        <v>3422682</v>
      </c>
      <c r="C45" s="8"/>
      <c r="D45" s="8"/>
      <c r="E45" s="8">
        <f>B45</f>
        <v>3422682</v>
      </c>
      <c r="F45" s="36"/>
      <c r="G45" s="8">
        <f>E45</f>
        <v>3422682</v>
      </c>
    </row>
    <row r="46" spans="1:7" ht="14.25" customHeight="1">
      <c r="A46" s="72" t="s">
        <v>350</v>
      </c>
      <c r="B46" s="8">
        <v>15921429</v>
      </c>
      <c r="C46" s="8"/>
      <c r="D46" s="8"/>
      <c r="E46" s="8">
        <f>B46</f>
        <v>15921429</v>
      </c>
      <c r="F46" s="36"/>
      <c r="G46" s="8">
        <f>E46</f>
        <v>15921429</v>
      </c>
    </row>
    <row r="47" spans="1:7" ht="14.25" customHeight="1">
      <c r="A47" s="79" t="s">
        <v>290</v>
      </c>
      <c r="B47" s="8"/>
      <c r="C47" s="8"/>
      <c r="D47" s="8"/>
      <c r="E47" s="8"/>
      <c r="F47" s="36"/>
      <c r="G47" s="8"/>
    </row>
    <row r="48" spans="1:7" ht="14.25" customHeight="1">
      <c r="A48" s="81" t="s">
        <v>351</v>
      </c>
      <c r="B48" s="8"/>
      <c r="C48" s="8"/>
      <c r="D48" s="8"/>
      <c r="E48" s="8"/>
      <c r="F48" s="36"/>
      <c r="G48" s="8"/>
    </row>
    <row r="49" spans="1:7" ht="14.25" customHeight="1">
      <c r="A49" s="81" t="s">
        <v>294</v>
      </c>
      <c r="B49" s="8">
        <v>32499433</v>
      </c>
      <c r="C49" s="8"/>
      <c r="D49" s="8"/>
      <c r="E49" s="8">
        <f>B49</f>
        <v>32499433</v>
      </c>
      <c r="F49" s="36"/>
      <c r="G49" s="8">
        <f>E49</f>
        <v>32499433</v>
      </c>
    </row>
    <row r="50" spans="1:7" ht="14.25" customHeight="1">
      <c r="A50" s="72" t="s">
        <v>352</v>
      </c>
      <c r="B50" s="8">
        <v>161460</v>
      </c>
      <c r="C50" s="8"/>
      <c r="D50" s="8"/>
      <c r="E50" s="8">
        <f>B50</f>
        <v>161460</v>
      </c>
      <c r="F50" s="36"/>
      <c r="G50" s="8">
        <f>E50</f>
        <v>161460</v>
      </c>
    </row>
    <row r="51" spans="1:7" ht="14.25" customHeight="1">
      <c r="A51" s="72" t="s">
        <v>298</v>
      </c>
      <c r="B51" s="8">
        <v>3428460</v>
      </c>
      <c r="C51" s="8"/>
      <c r="D51" s="8"/>
      <c r="E51" s="8">
        <f>B51</f>
        <v>3428460</v>
      </c>
      <c r="F51" s="36"/>
      <c r="G51" s="8">
        <f>E51</f>
        <v>3428460</v>
      </c>
    </row>
    <row r="52" spans="1:7" ht="14.25" customHeight="1">
      <c r="A52" s="72" t="s">
        <v>353</v>
      </c>
      <c r="B52" s="8"/>
      <c r="C52" s="8"/>
      <c r="D52" s="8"/>
      <c r="E52" s="8"/>
      <c r="F52" s="36"/>
      <c r="G52" s="8"/>
    </row>
    <row r="53" spans="1:7" ht="14.25" customHeight="1">
      <c r="A53" s="72" t="s">
        <v>301</v>
      </c>
      <c r="B53" s="8"/>
      <c r="C53" s="8"/>
      <c r="D53" s="8"/>
      <c r="E53" s="8"/>
      <c r="F53" s="36"/>
      <c r="G53" s="8"/>
    </row>
    <row r="54" spans="1:7" ht="14.25" customHeight="1">
      <c r="A54" s="72" t="s">
        <v>354</v>
      </c>
      <c r="B54" s="8"/>
      <c r="C54" s="8"/>
      <c r="D54" s="8"/>
      <c r="E54" s="8"/>
      <c r="F54" s="36"/>
      <c r="G54" s="8"/>
    </row>
    <row r="55" spans="1:7" ht="14.25" customHeight="1">
      <c r="A55" s="106" t="s">
        <v>303</v>
      </c>
      <c r="B55" s="8">
        <v>26267000</v>
      </c>
      <c r="C55" s="8"/>
      <c r="D55" s="8"/>
      <c r="E55" s="8">
        <f>B55</f>
        <v>26267000</v>
      </c>
      <c r="F55" s="36"/>
      <c r="G55" s="8">
        <f>E55</f>
        <v>26267000</v>
      </c>
    </row>
    <row r="56" spans="1:7" ht="14.25" customHeight="1">
      <c r="A56" s="106" t="s">
        <v>305</v>
      </c>
      <c r="B56" s="8"/>
      <c r="C56" s="8"/>
      <c r="D56" s="8"/>
      <c r="E56" s="8"/>
      <c r="F56" s="36"/>
      <c r="G56" s="8"/>
    </row>
    <row r="57" spans="1:7" ht="14.25" customHeight="1">
      <c r="A57" s="107" t="s">
        <v>307</v>
      </c>
      <c r="B57" s="8">
        <v>194200000</v>
      </c>
      <c r="C57" s="8"/>
      <c r="D57" s="8"/>
      <c r="E57" s="8">
        <f>B57</f>
        <v>194200000</v>
      </c>
      <c r="F57" s="36"/>
      <c r="G57" s="8">
        <f>E57</f>
        <v>194200000</v>
      </c>
    </row>
    <row r="58" spans="1:7" ht="14.25" customHeight="1">
      <c r="A58" s="72" t="s">
        <v>309</v>
      </c>
      <c r="B58" s="8"/>
      <c r="C58" s="8"/>
      <c r="D58" s="8"/>
      <c r="E58" s="8"/>
      <c r="F58" s="36"/>
      <c r="G58" s="8"/>
    </row>
    <row r="59" spans="1:7" ht="14.25" customHeight="1">
      <c r="A59" s="72" t="s">
        <v>311</v>
      </c>
      <c r="B59" s="8"/>
      <c r="C59" s="8"/>
      <c r="D59" s="8"/>
      <c r="E59" s="8"/>
      <c r="F59" s="36"/>
      <c r="G59" s="8"/>
    </row>
    <row r="60" spans="1:7" ht="14.25" customHeight="1">
      <c r="A60" s="72" t="s">
        <v>355</v>
      </c>
      <c r="B60" s="8"/>
      <c r="C60" s="8"/>
      <c r="D60" s="8"/>
      <c r="E60" s="8"/>
      <c r="F60" s="36"/>
      <c r="G60" s="8"/>
    </row>
    <row r="61" spans="1:7" ht="14.25" customHeight="1">
      <c r="A61" s="124" t="s">
        <v>356</v>
      </c>
      <c r="B61" s="10">
        <f>B9+B34</f>
        <v>828196179</v>
      </c>
      <c r="C61" s="10"/>
      <c r="D61" s="10"/>
      <c r="E61" s="10">
        <f>B61</f>
        <v>828196179</v>
      </c>
      <c r="F61" s="39"/>
      <c r="G61" s="10">
        <f>E61</f>
        <v>828196179</v>
      </c>
    </row>
    <row r="62" spans="1:7" ht="14.25" customHeight="1">
      <c r="A62" s="125" t="s">
        <v>224</v>
      </c>
      <c r="B62" s="126">
        <f>SUM(B63:B82)</f>
        <v>190266957</v>
      </c>
      <c r="C62" s="126"/>
      <c r="D62" s="126"/>
      <c r="E62" s="126">
        <f>B62</f>
        <v>190266957</v>
      </c>
      <c r="F62" s="127"/>
      <c r="G62" s="126">
        <f>E62</f>
        <v>190266957</v>
      </c>
    </row>
    <row r="63" spans="1:7" ht="14.25" customHeight="1">
      <c r="A63" s="75" t="s">
        <v>226</v>
      </c>
      <c r="B63" s="119"/>
      <c r="C63" s="119"/>
      <c r="D63" s="119"/>
      <c r="E63" s="119"/>
      <c r="F63" s="120"/>
      <c r="G63" s="119"/>
    </row>
    <row r="64" spans="1:7" ht="14.25" customHeight="1">
      <c r="A64" s="79" t="s">
        <v>357</v>
      </c>
      <c r="B64" s="8">
        <v>34305326</v>
      </c>
      <c r="C64" s="8"/>
      <c r="D64" s="8"/>
      <c r="E64" s="8">
        <f>B64</f>
        <v>34305326</v>
      </c>
      <c r="F64" s="36"/>
      <c r="G64" s="8">
        <f>E64</f>
        <v>34305326</v>
      </c>
    </row>
    <row r="65" spans="1:7" ht="14.25" customHeight="1">
      <c r="A65" s="79" t="s">
        <v>230</v>
      </c>
      <c r="B65" s="8"/>
      <c r="C65" s="8"/>
      <c r="D65" s="8"/>
      <c r="E65" s="8"/>
      <c r="F65" s="36"/>
      <c r="G65" s="8"/>
    </row>
    <row r="66" spans="1:7" ht="14.25" customHeight="1">
      <c r="A66" s="79" t="s">
        <v>232</v>
      </c>
      <c r="B66" s="8"/>
      <c r="C66" s="8"/>
      <c r="D66" s="8"/>
      <c r="E66" s="8"/>
      <c r="F66" s="36"/>
      <c r="G66" s="8"/>
    </row>
    <row r="67" spans="1:7" ht="14.25" customHeight="1">
      <c r="A67" s="79" t="s">
        <v>234</v>
      </c>
      <c r="B67" s="8"/>
      <c r="C67" s="8"/>
      <c r="D67" s="8"/>
      <c r="E67" s="8"/>
      <c r="F67" s="36"/>
      <c r="G67" s="8"/>
    </row>
    <row r="68" spans="1:7" ht="14.25" customHeight="1">
      <c r="A68" s="79" t="s">
        <v>236</v>
      </c>
      <c r="B68" s="8"/>
      <c r="C68" s="8"/>
      <c r="D68" s="8"/>
      <c r="E68" s="8"/>
      <c r="F68" s="36"/>
      <c r="G68" s="8"/>
    </row>
    <row r="69" spans="1:7" ht="14.25" customHeight="1">
      <c r="A69" s="79" t="s">
        <v>238</v>
      </c>
      <c r="B69" s="8"/>
      <c r="C69" s="8"/>
      <c r="D69" s="8"/>
      <c r="E69" s="8"/>
      <c r="F69" s="36"/>
      <c r="G69" s="8"/>
    </row>
    <row r="70" spans="1:7" ht="14.25" customHeight="1">
      <c r="A70" s="79" t="s">
        <v>240</v>
      </c>
      <c r="B70" s="8">
        <v>1142820</v>
      </c>
      <c r="C70" s="8"/>
      <c r="D70" s="8"/>
      <c r="E70" s="8">
        <f>B70</f>
        <v>1142820</v>
      </c>
      <c r="F70" s="36"/>
      <c r="G70" s="8">
        <f>E70</f>
        <v>1142820</v>
      </c>
    </row>
    <row r="71" spans="1:7" ht="14.25" customHeight="1">
      <c r="A71" s="79" t="s">
        <v>242</v>
      </c>
      <c r="B71" s="8"/>
      <c r="C71" s="8"/>
      <c r="D71" s="8"/>
      <c r="E71" s="8"/>
      <c r="F71" s="36"/>
      <c r="G71" s="8"/>
    </row>
    <row r="72" spans="1:7" ht="14.25" customHeight="1">
      <c r="A72" s="79" t="s">
        <v>358</v>
      </c>
      <c r="B72" s="8"/>
      <c r="C72" s="8"/>
      <c r="D72" s="8"/>
      <c r="E72" s="8"/>
      <c r="F72" s="36"/>
      <c r="G72" s="8"/>
    </row>
    <row r="73" spans="1:7" ht="14.25" customHeight="1">
      <c r="A73" s="79" t="s">
        <v>359</v>
      </c>
      <c r="B73" s="8"/>
      <c r="C73" s="8"/>
      <c r="D73" s="8"/>
      <c r="E73" s="8"/>
      <c r="F73" s="36"/>
      <c r="G73" s="8"/>
    </row>
    <row r="74" spans="1:7" ht="14.25" customHeight="1">
      <c r="A74" s="79" t="s">
        <v>246</v>
      </c>
      <c r="B74" s="8"/>
      <c r="C74" s="8"/>
      <c r="D74" s="8"/>
      <c r="E74" s="8"/>
      <c r="F74" s="36"/>
      <c r="G74" s="8"/>
    </row>
    <row r="75" spans="1:7" ht="14.25" customHeight="1">
      <c r="A75" s="79" t="s">
        <v>248</v>
      </c>
      <c r="B75" s="8"/>
      <c r="C75" s="8"/>
      <c r="D75" s="8"/>
      <c r="E75" s="8"/>
      <c r="F75" s="36"/>
      <c r="G75" s="8"/>
    </row>
    <row r="76" spans="1:7" ht="14.25" customHeight="1">
      <c r="A76" s="79" t="s">
        <v>250</v>
      </c>
      <c r="B76" s="8">
        <v>252385</v>
      </c>
      <c r="C76" s="8"/>
      <c r="D76" s="8"/>
      <c r="E76" s="8">
        <f>B76</f>
        <v>252385</v>
      </c>
      <c r="F76" s="36"/>
      <c r="G76" s="8">
        <f>E76</f>
        <v>252385</v>
      </c>
    </row>
    <row r="77" spans="1:7" ht="14.25" customHeight="1">
      <c r="A77" s="79" t="s">
        <v>252</v>
      </c>
      <c r="B77" s="8"/>
      <c r="C77" s="8"/>
      <c r="D77" s="8"/>
      <c r="E77" s="8"/>
      <c r="F77" s="36"/>
      <c r="G77" s="8"/>
    </row>
    <row r="78" spans="1:7" ht="14.25" customHeight="1">
      <c r="A78" s="79" t="s">
        <v>254</v>
      </c>
      <c r="B78" s="8"/>
      <c r="C78" s="8"/>
      <c r="D78" s="8"/>
      <c r="E78" s="8"/>
      <c r="F78" s="36"/>
      <c r="G78" s="8"/>
    </row>
    <row r="79" spans="1:7" ht="14.25" customHeight="1">
      <c r="A79" s="79" t="s">
        <v>360</v>
      </c>
      <c r="B79" s="8">
        <v>154566426</v>
      </c>
      <c r="C79" s="8"/>
      <c r="D79" s="8"/>
      <c r="E79" s="8">
        <f>B79</f>
        <v>154566426</v>
      </c>
      <c r="F79" s="36"/>
      <c r="G79" s="8">
        <f>E79</f>
        <v>154566426</v>
      </c>
    </row>
    <row r="80" spans="1:7" ht="14.25" customHeight="1">
      <c r="A80" s="79" t="s">
        <v>256</v>
      </c>
      <c r="B80" s="8"/>
      <c r="C80" s="8"/>
      <c r="D80" s="8"/>
      <c r="E80" s="8"/>
      <c r="F80" s="36"/>
      <c r="G80" s="8"/>
    </row>
    <row r="81" spans="1:7" ht="14.25" customHeight="1">
      <c r="A81" s="79" t="s">
        <v>258</v>
      </c>
      <c r="B81" s="8"/>
      <c r="C81" s="8"/>
      <c r="D81" s="8"/>
      <c r="E81" s="8"/>
      <c r="F81" s="36"/>
      <c r="G81" s="8"/>
    </row>
    <row r="82" spans="1:7" ht="14.25" customHeight="1">
      <c r="A82" s="79" t="s">
        <v>260</v>
      </c>
      <c r="B82" s="8"/>
      <c r="C82" s="8"/>
      <c r="D82" s="8"/>
      <c r="E82" s="8"/>
      <c r="F82" s="36"/>
      <c r="G82" s="8"/>
    </row>
    <row r="83" spans="1:7" ht="14.25" customHeight="1">
      <c r="A83" s="116" t="s">
        <v>268</v>
      </c>
      <c r="B83" s="121">
        <f>SUM(B84:B92)</f>
        <v>28457405</v>
      </c>
      <c r="C83" s="121"/>
      <c r="D83" s="121"/>
      <c r="E83" s="121">
        <f>B83</f>
        <v>28457405</v>
      </c>
      <c r="F83" s="122"/>
      <c r="G83" s="121">
        <f>E83</f>
        <v>28457405</v>
      </c>
    </row>
    <row r="84" spans="1:7" ht="14.25" customHeight="1">
      <c r="A84" s="79" t="s">
        <v>270</v>
      </c>
      <c r="B84" s="119"/>
      <c r="C84" s="119"/>
      <c r="D84" s="119"/>
      <c r="E84" s="119"/>
      <c r="F84" s="120"/>
      <c r="G84" s="119"/>
    </row>
    <row r="85" spans="1:7" ht="14.25" customHeight="1">
      <c r="A85" s="79" t="s">
        <v>272</v>
      </c>
      <c r="B85" s="8"/>
      <c r="C85" s="8"/>
      <c r="D85" s="8"/>
      <c r="E85" s="8"/>
      <c r="F85" s="36"/>
      <c r="G85" s="8"/>
    </row>
    <row r="86" spans="1:7" ht="14.25" customHeight="1">
      <c r="A86" s="79" t="s">
        <v>274</v>
      </c>
      <c r="B86" s="8">
        <v>2190405</v>
      </c>
      <c r="C86" s="8"/>
      <c r="D86" s="8"/>
      <c r="E86" s="8">
        <f>B86</f>
        <v>2190405</v>
      </c>
      <c r="F86" s="36"/>
      <c r="G86" s="8">
        <f>E86</f>
        <v>2190405</v>
      </c>
    </row>
    <row r="87" spans="1:7" ht="14.25" customHeight="1">
      <c r="A87" s="79" t="s">
        <v>276</v>
      </c>
      <c r="B87" s="8"/>
      <c r="C87" s="8"/>
      <c r="D87" s="8"/>
      <c r="E87" s="8"/>
      <c r="F87" s="36"/>
      <c r="G87" s="8"/>
    </row>
    <row r="88" spans="1:7" ht="14.25" customHeight="1">
      <c r="A88" s="79" t="s">
        <v>361</v>
      </c>
      <c r="B88" s="8"/>
      <c r="C88" s="8"/>
      <c r="D88" s="8"/>
      <c r="E88" s="8"/>
      <c r="F88" s="36"/>
      <c r="G88" s="8"/>
    </row>
    <row r="89" spans="1:7" ht="14.25" customHeight="1">
      <c r="A89" s="79" t="s">
        <v>278</v>
      </c>
      <c r="B89" s="8">
        <v>26267000</v>
      </c>
      <c r="C89" s="8"/>
      <c r="D89" s="8"/>
      <c r="E89" s="8">
        <f>B89</f>
        <v>26267000</v>
      </c>
      <c r="F89" s="36"/>
      <c r="G89" s="8">
        <f>E89</f>
        <v>26267000</v>
      </c>
    </row>
    <row r="90" spans="1:7" ht="14.25" customHeight="1">
      <c r="A90" s="79" t="s">
        <v>279</v>
      </c>
      <c r="B90" s="8"/>
      <c r="C90" s="8"/>
      <c r="D90" s="8"/>
      <c r="E90" s="8"/>
      <c r="F90" s="36"/>
      <c r="G90" s="8"/>
    </row>
    <row r="91" spans="1:7" ht="14.25" customHeight="1">
      <c r="A91" s="79" t="s">
        <v>281</v>
      </c>
      <c r="B91" s="8"/>
      <c r="C91" s="8"/>
      <c r="D91" s="8"/>
      <c r="E91" s="8"/>
      <c r="F91" s="36"/>
      <c r="G91" s="8"/>
    </row>
    <row r="92" spans="1:7" ht="14.25" customHeight="1">
      <c r="A92" s="79" t="s">
        <v>282</v>
      </c>
      <c r="B92" s="8"/>
      <c r="C92" s="8"/>
      <c r="D92" s="8"/>
      <c r="E92" s="8"/>
      <c r="F92" s="36"/>
      <c r="G92" s="8"/>
    </row>
    <row r="93" spans="1:7" ht="14.25" customHeight="1">
      <c r="A93" s="124" t="s">
        <v>285</v>
      </c>
      <c r="B93" s="10">
        <f>B62+B83</f>
        <v>218724362</v>
      </c>
      <c r="C93" s="10"/>
      <c r="D93" s="10"/>
      <c r="E93" s="10">
        <f aca="true" t="shared" si="0" ref="E93:E101">B93</f>
        <v>218724362</v>
      </c>
      <c r="F93" s="39"/>
      <c r="G93" s="10">
        <f aca="true" t="shared" si="1" ref="G93:G101">E93</f>
        <v>218724362</v>
      </c>
    </row>
    <row r="94" spans="1:7" ht="14.25" customHeight="1">
      <c r="A94" s="99" t="s">
        <v>289</v>
      </c>
      <c r="B94" s="6">
        <v>16901402</v>
      </c>
      <c r="C94" s="6"/>
      <c r="D94" s="6"/>
      <c r="E94" s="6">
        <f t="shared" si="0"/>
        <v>16901402</v>
      </c>
      <c r="F94" s="34"/>
      <c r="G94" s="6">
        <f t="shared" si="1"/>
        <v>16901402</v>
      </c>
    </row>
    <row r="95" spans="1:7" ht="14.25" customHeight="1">
      <c r="A95" s="7" t="s">
        <v>291</v>
      </c>
      <c r="B95" s="8">
        <v>151907572</v>
      </c>
      <c r="C95" s="8"/>
      <c r="D95" s="8"/>
      <c r="E95" s="8">
        <f t="shared" si="0"/>
        <v>151907572</v>
      </c>
      <c r="F95" s="36"/>
      <c r="G95" s="8">
        <f t="shared" si="1"/>
        <v>151907572</v>
      </c>
    </row>
    <row r="96" spans="1:7" ht="14.25" customHeight="1">
      <c r="A96" s="7" t="s">
        <v>293</v>
      </c>
      <c r="B96" s="8">
        <f>B97</f>
        <v>194200000</v>
      </c>
      <c r="C96" s="8"/>
      <c r="D96" s="8"/>
      <c r="E96" s="8">
        <f t="shared" si="0"/>
        <v>194200000</v>
      </c>
      <c r="F96" s="36"/>
      <c r="G96" s="8">
        <f t="shared" si="1"/>
        <v>194200000</v>
      </c>
    </row>
    <row r="97" spans="1:7" ht="14.25" customHeight="1">
      <c r="A97" s="7" t="s">
        <v>362</v>
      </c>
      <c r="B97" s="8">
        <v>194200000</v>
      </c>
      <c r="C97" s="8"/>
      <c r="D97" s="8"/>
      <c r="E97" s="8">
        <f t="shared" si="0"/>
        <v>194200000</v>
      </c>
      <c r="F97" s="36"/>
      <c r="G97" s="8">
        <f t="shared" si="1"/>
        <v>194200000</v>
      </c>
    </row>
    <row r="98" spans="1:7" ht="14.25" customHeight="1">
      <c r="A98" s="7" t="s">
        <v>297</v>
      </c>
      <c r="B98" s="18">
        <v>246462843</v>
      </c>
      <c r="C98" s="8"/>
      <c r="D98" s="8"/>
      <c r="E98" s="8">
        <f t="shared" si="0"/>
        <v>246462843</v>
      </c>
      <c r="F98" s="128"/>
      <c r="G98" s="8">
        <f t="shared" si="1"/>
        <v>246462843</v>
      </c>
    </row>
    <row r="99" spans="1:7" ht="14.25" customHeight="1">
      <c r="A99" s="7" t="s">
        <v>363</v>
      </c>
      <c r="B99" s="9">
        <v>-23026123</v>
      </c>
      <c r="C99" s="9"/>
      <c r="D99" s="9"/>
      <c r="E99" s="9">
        <f t="shared" si="0"/>
        <v>-23026123</v>
      </c>
      <c r="F99" s="56"/>
      <c r="G99" s="9">
        <f t="shared" si="1"/>
        <v>-23026123</v>
      </c>
    </row>
    <row r="100" spans="1:7" ht="14.25" customHeight="1">
      <c r="A100" s="129" t="s">
        <v>316</v>
      </c>
      <c r="B100" s="10">
        <f>B61-B93</f>
        <v>609471817</v>
      </c>
      <c r="C100" s="10"/>
      <c r="D100" s="10"/>
      <c r="E100" s="10">
        <f t="shared" si="0"/>
        <v>609471817</v>
      </c>
      <c r="F100" s="39"/>
      <c r="G100" s="10">
        <f t="shared" si="1"/>
        <v>609471817</v>
      </c>
    </row>
    <row r="101" spans="1:7" ht="14.25" customHeight="1">
      <c r="A101" s="124" t="s">
        <v>318</v>
      </c>
      <c r="B101" s="10">
        <f>B93+B100</f>
        <v>828196179</v>
      </c>
      <c r="C101" s="10"/>
      <c r="D101" s="10"/>
      <c r="E101" s="10">
        <f t="shared" si="0"/>
        <v>828196179</v>
      </c>
      <c r="F101" s="39"/>
      <c r="G101" s="10">
        <f t="shared" si="1"/>
        <v>828196179</v>
      </c>
    </row>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sheetData>
  <sheetProtection/>
  <mergeCells count="9">
    <mergeCell ref="A3:G3"/>
    <mergeCell ref="A5:G5"/>
    <mergeCell ref="A7:A8"/>
    <mergeCell ref="B7:B8"/>
    <mergeCell ref="C7:C8"/>
    <mergeCell ref="D7:D8"/>
    <mergeCell ref="E7:E8"/>
    <mergeCell ref="F7:F8"/>
    <mergeCell ref="G7:G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2016-11-29T04:20:27Z</dcterms:created>
  <dcterms:modified xsi:type="dcterms:W3CDTF">2016-12-09T04:33:52Z</dcterms:modified>
  <cp:category/>
  <cp:version/>
  <cp:contentType/>
  <cp:contentStatus/>
</cp:coreProperties>
</file>