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経営分析比較表の策定及び公表について\"/>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<sst xmlns="http://schemas.openxmlformats.org/spreadsheetml/2006/main" count="221" uniqueCount="111">
  <si>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</si>
  <si>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</si>
  <si>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</si>
  <si>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</si>
  <si>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</si>
  <si>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</si>
  <si>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</si>
  <si>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</si>
  <si>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</si>
  <si>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</si>
  <si>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</si>
  <si>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</si>
  <si>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</si>
  <si>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</si>
  <si>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</si>
  <si>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</si>
  <si>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</si>
  <si>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</si>
  <si>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</si>
  <si>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</si>
  <si>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</si>
  <si>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</si>
  <si>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</si>
  <si>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</si>
  <si>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</si>
  <si>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</si>
  <si>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</si>
  <si>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</si>
  <si>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</si>
  <si>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</si>
  <si>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</si>
  <si>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</si>
  <si>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</si>
  <si>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</si>
  <si>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</si>
  <si>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</si>
  <si>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</si>
  <si>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</si>
  <si>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</si>
  <si>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</si>
  <si>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</si>
  <si>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</si>
  <si>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</si>
  <si>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</si>
  <si>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</si>
  <si>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</si>
  <si>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</si>
  <si>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</si>
  <si>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</si>
  <si>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</si>
  <si>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</si>
  <si>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</si>
  <si>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</si>
  <si>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</si>
  <si>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</si>
  <si>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</si>
  <si>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</si>
  <si>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</si>
  <si>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</si>
  <si>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</si>
  <si>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</si>
  <si>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</si>
  <si>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</si>
  <si>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</si>
  <si>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</si>
  <si>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</si>
  <si>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</si>
  <si>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</si>
  <si>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</si>
  <si>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</si>
  <si>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</si>
  <si>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</si>
  <si>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</si>
  <si>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</si>
  <si>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</si>
  <si>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</si>
  <si>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</si>
  <si>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</si>
  <si>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</si>
  <si>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</si>
  <si>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</si>
  <si>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</si>
  <si>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</si>
  <si>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</si>
  <si>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</si>
  <si>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</si>
  <si>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</si>
  <si>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</si>
  <si>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</si>
  <si>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</si>
  <si>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</si>
  <si>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</si>
  <si>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</si>
  <si>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</si>
  <si>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</si>
  <si>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</si>
  <si>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鎌倉市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</si>
  <si>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</si>
  <si>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</si>
  <si>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</si>
  <si>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</si>
  <si>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</si>
  <si>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</si>
  <si>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</si>
  <si>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</si>
  <si>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</si>
  <si>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</si>
  <si>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</si>
  <si>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・収益的収支比率100％未満、企業債残高対事業規模比率及び汚水処理原価は類似団体内で高い水準、経費回収率、施設利用率及び水洗化率は類似団体内で低い水準となっています。
　これは、本市が昭和30年頃からの急速な人口増加による河川の水質汚濁等を契機に、早期の公共下水道の普及を目指し、整備を行ってきたこと、また、地形的制約などにより、下水道終末処理場２箇所、汚水中継ポンプ場７箇所及び汚水低地排水ポンプ施設57箇所を有していることが要因となっています。
・下水道使用料は、平成19年度に19.9%、平成24年度に10.0%と段階的な料金改定をしており、今後も、社会情勢や経済状況に注視するともに、市民負担を考慮し検討します。
・水洗化率については、戸別訪問による啓発活動や多角的な広報活動により、積極的に普及促進を行っており、さらなる水洗化率の向上を図っています。</t>
    <rPh sb="1" eb="3">
      <t>シュウエキ</t>
    </rPh>
    <rPh sb="3" eb="4">
      <t>テキ</t>
    </rPh>
    <rPh sb="12" eb="14">
      <t>ミマン</t>
    </rPh>
    <rPh sb="15" eb="17">
      <t>キギョウ</t>
    </rPh>
    <rPh sb="17" eb="18">
      <t>サイ</t>
    </rPh>
    <rPh sb="18" eb="20">
      <t>ザンダカ</t>
    </rPh>
    <rPh sb="21" eb="23">
      <t>ジギョウ</t>
    </rPh>
    <rPh sb="23" eb="25">
      <t>キボ</t>
    </rPh>
    <rPh sb="25" eb="27">
      <t>ヒリツ</t>
    </rPh>
    <rPh sb="27" eb="28">
      <t>オヨ</t>
    </rPh>
    <rPh sb="29" eb="31">
      <t>オスイ</t>
    </rPh>
    <rPh sb="31" eb="33">
      <t>ショリ</t>
    </rPh>
    <rPh sb="33" eb="35">
      <t>ゲンカ</t>
    </rPh>
    <rPh sb="36" eb="38">
      <t>ルイジ</t>
    </rPh>
    <rPh sb="38" eb="40">
      <t>ダンタイ</t>
    </rPh>
    <rPh sb="40" eb="41">
      <t>ナイ</t>
    </rPh>
    <rPh sb="42" eb="43">
      <t>タカ</t>
    </rPh>
    <rPh sb="44" eb="46">
      <t>スイジュン</t>
    </rPh>
    <rPh sb="47" eb="49">
      <t>ケイヒ</t>
    </rPh>
    <rPh sb="49" eb="51">
      <t>カイシュウ</t>
    </rPh>
    <rPh sb="51" eb="52">
      <t>リツ</t>
    </rPh>
    <rPh sb="53" eb="55">
      <t>シセツ</t>
    </rPh>
    <rPh sb="55" eb="57">
      <t>リヨウ</t>
    </rPh>
    <rPh sb="57" eb="58">
      <t>リツ</t>
    </rPh>
    <rPh sb="58" eb="59">
      <t>オヨ</t>
    </rPh>
    <rPh sb="60" eb="63">
      <t>スイセンカ</t>
    </rPh>
    <rPh sb="63" eb="64">
      <t>リツ</t>
    </rPh>
    <rPh sb="71" eb="72">
      <t>ヒク</t>
    </rPh>
    <rPh sb="73" eb="75">
      <t>スイジュン</t>
    </rPh>
    <rPh sb="116" eb="118">
      <t>オダク</t>
    </rPh>
    <rPh sb="118" eb="119">
      <t>トウ</t>
    </rPh>
    <rPh sb="214" eb="216">
      <t>ヨウイン</t>
    </rPh>
    <rPh sb="226" eb="228">
      <t>ゲスイ</t>
    </rPh>
    <rPh sb="228" eb="229">
      <t>ドウ</t>
    </rPh>
    <rPh sb="229" eb="231">
      <t>シヨウ</t>
    </rPh>
    <rPh sb="231" eb="232">
      <t>リョウ</t>
    </rPh>
    <rPh sb="234" eb="236">
      <t>ヘイセイ</t>
    </rPh>
    <rPh sb="238" eb="240">
      <t>ネンド</t>
    </rPh>
    <rPh sb="247" eb="249">
      <t>ヘイセイ</t>
    </rPh>
    <rPh sb="251" eb="253">
      <t>ネンド</t>
    </rPh>
    <rPh sb="260" eb="263">
      <t>ダンカイテキ</t>
    </rPh>
    <rPh sb="264" eb="266">
      <t>リョウキン</t>
    </rPh>
    <rPh sb="266" eb="268">
      <t>カイテイ</t>
    </rPh>
    <rPh sb="274" eb="276">
      <t>コンゴ</t>
    </rPh>
    <rPh sb="278" eb="280">
      <t>シャカイ</t>
    </rPh>
    <rPh sb="280" eb="282">
      <t>ジョウセイ</t>
    </rPh>
    <rPh sb="283" eb="285">
      <t>ケイザイ</t>
    </rPh>
    <rPh sb="285" eb="287">
      <t>ジョウキョウ</t>
    </rPh>
    <rPh sb="288" eb="290">
      <t>チュウシ</t>
    </rPh>
    <rPh sb="296" eb="298">
      <t>シミン</t>
    </rPh>
    <rPh sb="298" eb="300">
      <t>フタン</t>
    </rPh>
    <rPh sb="301" eb="303">
      <t>コウリョ</t>
    </rPh>
    <rPh sb="304" eb="306">
      <t>ケントウ</t>
    </rPh>
    <phoneticPr fontId="4"/>
  </si>
  <si>
    <t>・本市の汚水管渠は、昭和33年度から布設しており、老朽化が進んでいることから、施設の老朽化対策を積極的に進めてきました。
・今後は、平成27年度に策定予定の「鎌倉市社会基盤施設マネジメント計画」に基づき、計画的な維持管理、補修更新を行います。</t>
    <rPh sb="39" eb="41">
      <t>シセツ</t>
    </rPh>
    <rPh sb="42" eb="45">
      <t>ロウキュウカ</t>
    </rPh>
    <rPh sb="45" eb="47">
      <t>タイサク</t>
    </rPh>
    <rPh sb="48" eb="51">
      <t>セッキョクテキ</t>
    </rPh>
    <rPh sb="52" eb="53">
      <t>スス</t>
    </rPh>
    <rPh sb="62" eb="64">
      <t>コンゴ</t>
    </rPh>
    <rPh sb="102" eb="104">
      <t>ケイカク</t>
    </rPh>
    <rPh sb="104" eb="105">
      <t>テキ</t>
    </rPh>
    <rPh sb="106" eb="108">
      <t>イジ</t>
    </rPh>
    <rPh sb="108" eb="110">
      <t>カンリ</t>
    </rPh>
    <rPh sb="111" eb="113">
      <t>ホシュウ</t>
    </rPh>
    <rPh sb="113" eb="115">
      <t>コウシン</t>
    </rPh>
    <rPh sb="116" eb="117">
      <t>オコナ</t>
    </rPh>
    <phoneticPr fontId="4"/>
  </si>
  <si>
    <t xml:space="preserve">・厳しい経営状況にありますが、今後は、地方公営企業法の適用や経営戦略の策定を予定しており、これらを通じて経営状況を的確に把握するとともに、経営の健全化に努めていきます。
・下水道使用料については、本市の地域特性を踏まえ、他市の状況を考慮し、適正化を図ります。
・下水道施設全般について、平成27年度に策定予定の「鎌倉市社会基盤施設マネジメント計画」に基づき「予防保全型管理」を行うことにより、更新費用の圧縮と平準化を目指します。
</t>
    <rPh sb="1" eb="2">
      <t>キビ</t>
    </rPh>
    <rPh sb="4" eb="6">
      <t>ケイエイ</t>
    </rPh>
    <rPh sb="6" eb="8">
      <t>ジョウキョウ</t>
    </rPh>
    <rPh sb="15" eb="17">
      <t>コンゴ</t>
    </rPh>
    <rPh sb="19" eb="21">
      <t>チホウ</t>
    </rPh>
    <rPh sb="21" eb="23">
      <t>コウエイ</t>
    </rPh>
    <rPh sb="23" eb="25">
      <t>キギョウ</t>
    </rPh>
    <rPh sb="25" eb="26">
      <t>ホウ</t>
    </rPh>
    <rPh sb="27" eb="29">
      <t>テキヨウ</t>
    </rPh>
    <rPh sb="38" eb="40">
      <t>ヨテイ</t>
    </rPh>
    <rPh sb="49" eb="50">
      <t>ツウ</t>
    </rPh>
    <rPh sb="52" eb="54">
      <t>ケイエイ</t>
    </rPh>
    <rPh sb="54" eb="56">
      <t>ジョウキョウ</t>
    </rPh>
    <rPh sb="57" eb="59">
      <t>テキカク</t>
    </rPh>
    <rPh sb="60" eb="62">
      <t>ハアク</t>
    </rPh>
    <rPh sb="69" eb="71">
      <t>ケイエイ</t>
    </rPh>
    <rPh sb="72" eb="75">
      <t>ケンゼンカ</t>
    </rPh>
    <rPh sb="76" eb="77">
      <t>ツト</t>
    </rPh>
    <rPh sb="86" eb="88">
      <t>ゲスイ</t>
    </rPh>
    <rPh sb="88" eb="89">
      <t>ドウ</t>
    </rPh>
    <rPh sb="89" eb="91">
      <t>シヨウ</t>
    </rPh>
    <rPh sb="91" eb="92">
      <t>リョウ</t>
    </rPh>
    <rPh sb="98" eb="99">
      <t>ホン</t>
    </rPh>
    <rPh sb="99" eb="100">
      <t>シ</t>
    </rPh>
    <rPh sb="101" eb="103">
      <t>チイキ</t>
    </rPh>
    <rPh sb="103" eb="105">
      <t>トクセイ</t>
    </rPh>
    <rPh sb="106" eb="107">
      <t>フ</t>
    </rPh>
    <rPh sb="110" eb="112">
      <t>タシ</t>
    </rPh>
    <rPh sb="113" eb="115">
      <t>ジョウキョウ</t>
    </rPh>
    <rPh sb="116" eb="118">
      <t>コウリョ</t>
    </rPh>
    <rPh sb="120" eb="122">
      <t>テキセイ</t>
    </rPh>
    <rPh sb="122" eb="123">
      <t>カ</t>
    </rPh>
    <rPh sb="124" eb="125">
      <t>ハカ</t>
    </rPh>
    <rPh sb="131" eb="134">
      <t>ゲスイドウ</t>
    </rPh>
    <rPh sb="134" eb="136">
      <t>シセツ</t>
    </rPh>
    <rPh sb="136" eb="138">
      <t>ゼンパン</t>
    </rPh>
    <rPh sb="184" eb="18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</si>
</sst>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0.49</c:v>
                </c:pt>
                <c:pt idx="1">
                  <c:v>0.36</c:v>
                </c:pt>
                <c:pt idx="2">
                  <c:v>0.27</c:v>
                </c:pt>
                <c:pt idx="3">
                  <c:v>0.18</c:v>
                </c:pt>
                <c:pt idx="4">
                  <c:v>0.1</c:v>
                </c:pt>
              </c:numCache>
            </c:numRef>
          </c:val>
        </c:ser>
        <c:dLbls>
          <c:showLegendKey val="0"/>
          <c:showVal val="0"/>
          <c:showCatName val="0"/>
          <c:showSerName val="0"/>
          <c:showPercent val="0"/>
          <c:showBubbleSize val="0"/>
        </c:dLbls>
        <c:gapWidth val="150"/>
        <c:axId val="204575536"/>
        <c:axId val="20526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204575536"/>
        <c:axId val="205268432"/>
      </c:lineChart>
      <c:dateAx>
        <c:axId val="204575536"/>
        <c:scaling>
          <c:orientation val="minMax"/>
        </c:scaling>
        <c:delete val="1"/>
        <c:axPos val="b"/>
        <c:numFmt formatCode="ge" sourceLinked="1"/>
        <c:majorTickMark val="none"/>
        <c:minorTickMark val="none"/>
        <c:tickLblPos val="none"/>
        <c:crossAx val="205268432"/>
        <c:crosses val="autoZero"/>
        <c:auto val="1"/>
        <c:lblOffset val="100"/>
        <c:baseTimeUnit val="years"/>
      </c:dateAx>
      <c:valAx>
        <c:axId val="2052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60.12</c:v>
                </c:pt>
                <c:pt idx="1">
                  <c:v>57.32</c:v>
                </c:pt>
                <c:pt idx="2">
                  <c:v>59.78</c:v>
                </c:pt>
                <c:pt idx="3">
                  <c:v>57.39</c:v>
                </c:pt>
                <c:pt idx="4">
                  <c:v>57.25</c:v>
                </c:pt>
              </c:numCache>
            </c:numRef>
          </c:val>
        </c:ser>
        <c:dLbls>
          <c:showLegendKey val="0"/>
          <c:showVal val="0"/>
          <c:showCatName val="0"/>
          <c:showSerName val="0"/>
          <c:showPercent val="0"/>
          <c:showBubbleSize val="0"/>
        </c:dLbls>
        <c:gapWidth val="150"/>
        <c:axId val="207136144"/>
        <c:axId val="20713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207136144"/>
        <c:axId val="207135752"/>
      </c:lineChart>
      <c:dateAx>
        <c:axId val="207136144"/>
        <c:scaling>
          <c:orientation val="minMax"/>
        </c:scaling>
        <c:delete val="1"/>
        <c:axPos val="b"/>
        <c:numFmt formatCode="ge" sourceLinked="1"/>
        <c:majorTickMark val="none"/>
        <c:minorTickMark val="none"/>
        <c:tickLblPos val="none"/>
        <c:crossAx val="207135752"/>
        <c:crosses val="autoZero"/>
        <c:auto val="1"/>
        <c:lblOffset val="100"/>
        <c:baseTimeUnit val="years"/>
      </c:dateAx>
      <c:valAx>
        <c:axId val="20713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92.62</c:v>
                </c:pt>
                <c:pt idx="1">
                  <c:v>92.75</c:v>
                </c:pt>
                <c:pt idx="2">
                  <c:v>92.88</c:v>
                </c:pt>
                <c:pt idx="3">
                  <c:v>93.02</c:v>
                </c:pt>
                <c:pt idx="4">
                  <c:v>93.08</c:v>
                </c:pt>
              </c:numCache>
            </c:numRef>
          </c:val>
        </c:ser>
        <c:dLbls>
          <c:showLegendKey val="0"/>
          <c:showVal val="0"/>
          <c:showCatName val="0"/>
          <c:showSerName val="0"/>
          <c:showPercent val="0"/>
          <c:showBubbleSize val="0"/>
        </c:dLbls>
        <c:gapWidth val="150"/>
        <c:axId val="207354824"/>
        <c:axId val="2073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207354824"/>
        <c:axId val="207355216"/>
      </c:lineChart>
      <c:dateAx>
        <c:axId val="207354824"/>
        <c:scaling>
          <c:orientation val="minMax"/>
        </c:scaling>
        <c:delete val="1"/>
        <c:axPos val="b"/>
        <c:numFmt formatCode="ge" sourceLinked="1"/>
        <c:majorTickMark val="none"/>
        <c:minorTickMark val="none"/>
        <c:tickLblPos val="none"/>
        <c:crossAx val="207355216"/>
        <c:crosses val="autoZero"/>
        <c:auto val="1"/>
        <c:lblOffset val="100"/>
        <c:baseTimeUnit val="years"/>
      </c:dateAx>
      <c:valAx>
        <c:axId val="2073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53.21</c:v>
                </c:pt>
                <c:pt idx="1">
                  <c:v>52.18</c:v>
                </c:pt>
                <c:pt idx="2">
                  <c:v>52.28</c:v>
                </c:pt>
                <c:pt idx="3">
                  <c:v>51.23</c:v>
                </c:pt>
                <c:pt idx="4">
                  <c:v>52.32</c:v>
                </c:pt>
              </c:numCache>
            </c:numRef>
          </c:val>
        </c:ser>
        <c:dLbls>
          <c:showLegendKey val="0"/>
          <c:showVal val="0"/>
          <c:showCatName val="0"/>
          <c:showSerName val="0"/>
          <c:showPercent val="0"/>
          <c:showBubbleSize val="0"/>
        </c:dLbls>
        <c:gapWidth val="150"/>
        <c:axId val="205269608"/>
        <c:axId val="20527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69608"/>
        <c:axId val="205270000"/>
      </c:lineChart>
      <c:dateAx>
        <c:axId val="205269608"/>
        <c:scaling>
          <c:orientation val="minMax"/>
        </c:scaling>
        <c:delete val="1"/>
        <c:axPos val="b"/>
        <c:numFmt formatCode="ge" sourceLinked="1"/>
        <c:majorTickMark val="none"/>
        <c:minorTickMark val="none"/>
        <c:tickLblPos val="none"/>
        <c:crossAx val="205270000"/>
        <c:crosses val="autoZero"/>
        <c:auto val="1"/>
        <c:lblOffset val="100"/>
        <c:baseTimeUnit val="years"/>
      </c:dateAx>
      <c:valAx>
        <c:axId val="20527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6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271176"/>
        <c:axId val="20713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71176"/>
        <c:axId val="207132616"/>
      </c:lineChart>
      <c:dateAx>
        <c:axId val="205271176"/>
        <c:scaling>
          <c:orientation val="minMax"/>
        </c:scaling>
        <c:delete val="1"/>
        <c:axPos val="b"/>
        <c:numFmt formatCode="ge" sourceLinked="1"/>
        <c:majorTickMark val="none"/>
        <c:minorTickMark val="none"/>
        <c:tickLblPos val="none"/>
        <c:crossAx val="207132616"/>
        <c:crosses val="autoZero"/>
        <c:auto val="1"/>
        <c:lblOffset val="100"/>
        <c:baseTimeUnit val="years"/>
      </c:dateAx>
      <c:valAx>
        <c:axId val="20713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133792"/>
        <c:axId val="20713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133792"/>
        <c:axId val="207134184"/>
      </c:lineChart>
      <c:dateAx>
        <c:axId val="207133792"/>
        <c:scaling>
          <c:orientation val="minMax"/>
        </c:scaling>
        <c:delete val="1"/>
        <c:axPos val="b"/>
        <c:numFmt formatCode="ge" sourceLinked="1"/>
        <c:majorTickMark val="none"/>
        <c:minorTickMark val="none"/>
        <c:tickLblPos val="none"/>
        <c:crossAx val="207134184"/>
        <c:crosses val="autoZero"/>
        <c:auto val="1"/>
        <c:lblOffset val="100"/>
        <c:baseTimeUnit val="years"/>
      </c:dateAx>
      <c:valAx>
        <c:axId val="20713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865096"/>
        <c:axId val="20686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865096"/>
        <c:axId val="206865488"/>
      </c:lineChart>
      <c:dateAx>
        <c:axId val="206865096"/>
        <c:scaling>
          <c:orientation val="minMax"/>
        </c:scaling>
        <c:delete val="1"/>
        <c:axPos val="b"/>
        <c:numFmt formatCode="ge" sourceLinked="1"/>
        <c:majorTickMark val="none"/>
        <c:minorTickMark val="none"/>
        <c:tickLblPos val="none"/>
        <c:crossAx val="206865488"/>
        <c:crosses val="autoZero"/>
        <c:auto val="1"/>
        <c:lblOffset val="100"/>
        <c:baseTimeUnit val="years"/>
      </c:dateAx>
      <c:valAx>
        <c:axId val="20686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866664"/>
        <c:axId val="20686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866664"/>
        <c:axId val="206867056"/>
      </c:lineChart>
      <c:dateAx>
        <c:axId val="206866664"/>
        <c:scaling>
          <c:orientation val="minMax"/>
        </c:scaling>
        <c:delete val="1"/>
        <c:axPos val="b"/>
        <c:numFmt formatCode="ge" sourceLinked="1"/>
        <c:majorTickMark val="none"/>
        <c:minorTickMark val="none"/>
        <c:tickLblPos val="none"/>
        <c:crossAx val="206867056"/>
        <c:crosses val="autoZero"/>
        <c:auto val="1"/>
        <c:lblOffset val="100"/>
        <c:baseTimeUnit val="years"/>
      </c:dateAx>
      <c:valAx>
        <c:axId val="20686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1876.13</c:v>
                </c:pt>
                <c:pt idx="1">
                  <c:v>1899.13</c:v>
                </c:pt>
                <c:pt idx="2">
                  <c:v>1710.61</c:v>
                </c:pt>
                <c:pt idx="3">
                  <c:v>1640.65</c:v>
                </c:pt>
                <c:pt idx="4">
                  <c:v>1575.33</c:v>
                </c:pt>
              </c:numCache>
            </c:numRef>
          </c:val>
        </c:ser>
        <c:dLbls>
          <c:showLegendKey val="0"/>
          <c:showVal val="0"/>
          <c:showCatName val="0"/>
          <c:showSerName val="0"/>
          <c:showPercent val="0"/>
          <c:showBubbleSize val="0"/>
        </c:dLbls>
        <c:gapWidth val="150"/>
        <c:axId val="207015648"/>
        <c:axId val="20701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207015648"/>
        <c:axId val="207016040"/>
      </c:lineChart>
      <c:dateAx>
        <c:axId val="207015648"/>
        <c:scaling>
          <c:orientation val="minMax"/>
        </c:scaling>
        <c:delete val="1"/>
        <c:axPos val="b"/>
        <c:numFmt formatCode="ge" sourceLinked="1"/>
        <c:majorTickMark val="none"/>
        <c:minorTickMark val="none"/>
        <c:tickLblPos val="none"/>
        <c:crossAx val="207016040"/>
        <c:crosses val="autoZero"/>
        <c:auto val="1"/>
        <c:lblOffset val="100"/>
        <c:baseTimeUnit val="years"/>
      </c:dateAx>
      <c:valAx>
        <c:axId val="20701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57.84</c:v>
                </c:pt>
                <c:pt idx="1">
                  <c:v>56.94</c:v>
                </c:pt>
                <c:pt idx="2">
                  <c:v>62.72</c:v>
                </c:pt>
                <c:pt idx="3">
                  <c:v>61.32</c:v>
                </c:pt>
                <c:pt idx="4">
                  <c:v>60.97</c:v>
                </c:pt>
              </c:numCache>
            </c:numRef>
          </c:val>
        </c:ser>
        <c:dLbls>
          <c:showLegendKey val="0"/>
          <c:showVal val="0"/>
          <c:showCatName val="0"/>
          <c:showSerName val="0"/>
          <c:showPercent val="0"/>
          <c:showBubbleSize val="0"/>
        </c:dLbls>
        <c:gapWidth val="150"/>
        <c:axId val="207017216"/>
        <c:axId val="20701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207017216"/>
        <c:axId val="207017608"/>
      </c:lineChart>
      <c:dateAx>
        <c:axId val="207017216"/>
        <c:scaling>
          <c:orientation val="minMax"/>
        </c:scaling>
        <c:delete val="1"/>
        <c:axPos val="b"/>
        <c:numFmt formatCode="ge" sourceLinked="1"/>
        <c:majorTickMark val="none"/>
        <c:minorTickMark val="none"/>
        <c:tickLblPos val="none"/>
        <c:crossAx val="207017608"/>
        <c:crosses val="autoZero"/>
        <c:auto val="1"/>
        <c:lblOffset val="100"/>
        <c:baseTimeUnit val="years"/>
      </c:dateAx>
      <c:valAx>
        <c:axId val="20701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218.29</c:v>
                </c:pt>
                <c:pt idx="1">
                  <c:v>222.09</c:v>
                </c:pt>
                <c:pt idx="2">
                  <c:v>220.87</c:v>
                </c:pt>
                <c:pt idx="3">
                  <c:v>227.89</c:v>
                </c:pt>
                <c:pt idx="4">
                  <c:v>234.78</c:v>
                </c:pt>
              </c:numCache>
            </c:numRef>
          </c:val>
        </c:ser>
        <c:dLbls>
          <c:showLegendKey val="0"/>
          <c:showVal val="0"/>
          <c:showCatName val="0"/>
          <c:showSerName val="0"/>
          <c:showPercent val="0"/>
          <c:showBubbleSize val="0"/>
        </c:dLbls>
        <c:gapWidth val="150"/>
        <c:axId val="206864704"/>
        <c:axId val="20686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206864704"/>
        <c:axId val="206864312"/>
      </c:lineChart>
      <c:dateAx>
        <c:axId val="206864704"/>
        <c:scaling>
          <c:orientation val="minMax"/>
        </c:scaling>
        <c:delete val="1"/>
        <c:axPos val="b"/>
        <c:numFmt formatCode="ge" sourceLinked="1"/>
        <c:majorTickMark val="none"/>
        <c:minorTickMark val="none"/>
        <c:tickLblPos val="none"/>
        <c:crossAx val="206864312"/>
        <c:crosses val="autoZero"/>
        <c:auto val="1"/>
        <c:lblOffset val="100"/>
        <c:baseTimeUnit val="years"/>
      </c:dateAx>
      <c:valAx>
        <c:axId val="20686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55"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鎌倉市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177458</v>
      </c>
      <c r="AM8" s="47"/>
      <c r="AN8" s="47"/>
      <c r="AO8" s="47"/>
      <c r="AP8" s="47"/>
      <c r="AQ8" s="47"/>
      <c r="AR8" s="47"/>
      <c r="AS8" s="47"/>
      <c r="AT8" s="43">
        <f>データ!S6</f>
        <v>39.659999999999997</v>
      </c>
      <c r="AU8" s="43"/>
      <c r="AV8" s="43"/>
      <c r="AW8" s="43"/>
      <c r="AX8" s="43"/>
      <c r="AY8" s="43"/>
      <c r="AZ8" s="43"/>
      <c r="BA8" s="43"/>
      <c r="BB8" s="43">
        <f>データ!T6</f>
        <v>4474.4799999999996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97.09</v>
      </c>
      <c r="Q10" s="43"/>
      <c r="R10" s="43"/>
      <c r="S10" s="43"/>
      <c r="T10" s="43"/>
      <c r="U10" s="43"/>
      <c r="V10" s="43"/>
      <c r="W10" s="43">
        <f>データ!P6</f>
        <v>85.09</v>
      </c>
      <c r="X10" s="43"/>
      <c r="Y10" s="43"/>
      <c r="Z10" s="43"/>
      <c r="AA10" s="43"/>
      <c r="AB10" s="43"/>
      <c r="AC10" s="43"/>
      <c r="AD10" s="47">
        <f>データ!Q6</f>
        <v>2260</v>
      </c>
      <c r="AE10" s="47"/>
      <c r="AF10" s="47"/>
      <c r="AG10" s="47"/>
      <c r="AH10" s="47"/>
      <c r="AI10" s="47"/>
      <c r="AJ10" s="47"/>
      <c r="AK10" s="2"/>
      <c r="AL10" s="47">
        <f>データ!U6</f>
        <v>172090</v>
      </c>
      <c r="AM10" s="47"/>
      <c r="AN10" s="47"/>
      <c r="AO10" s="47"/>
      <c r="AP10" s="47"/>
      <c r="AQ10" s="47"/>
      <c r="AR10" s="47"/>
      <c r="AS10" s="47"/>
      <c r="AT10" s="43">
        <f>データ!V6</f>
        <v>24.02</v>
      </c>
      <c r="AU10" s="43"/>
      <c r="AV10" s="43"/>
      <c r="AW10" s="43"/>
      <c r="AX10" s="43"/>
      <c r="AY10" s="43"/>
      <c r="AZ10" s="43"/>
      <c r="BA10" s="43"/>
      <c r="BB10" s="43">
        <f>データ!W6</f>
        <v>7164.45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142042</v>
      </c>
      <c r="D6" s="31">
        <f t="shared" si="3"/>
        <v>47</v>
      </c>
      <c r="E6" s="31">
        <f t="shared" si="3"/>
        <v>17</v>
      </c>
      <c r="F6" s="31">
        <f t="shared" si="3"/>
        <v>1</v>
      </c>
      <c r="G6" s="31">
        <f t="shared" si="3"/>
        <v>0</v>
      </c>
      <c r="H6" s="31" t="str">
        <f t="shared" si="3"/>
        <v>神奈川県　鎌倉市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97.09</v>
      </c>
      <c r="P6" s="32">
        <f t="shared" si="3"/>
        <v>85.09</v>
      </c>
      <c r="Q6" s="32">
        <f t="shared" si="3"/>
        <v>2260</v>
      </c>
      <c r="R6" s="32">
        <f t="shared" si="3"/>
        <v>177458</v>
      </c>
      <c r="S6" s="32">
        <f t="shared" si="3"/>
        <v>39.659999999999997</v>
      </c>
      <c r="T6" s="32">
        <f t="shared" si="3"/>
        <v>4474.4799999999996</v>
      </c>
      <c r="U6" s="32">
        <f t="shared" si="3"/>
        <v>172090</v>
      </c>
      <c r="V6" s="32">
        <f t="shared" si="3"/>
        <v>24.02</v>
      </c>
      <c r="W6" s="32">
        <f t="shared" si="3"/>
        <v>7164.45</v>
      </c>
      <c r="X6" s="33">
        <f>IF(X7="",NA(),X7)</f>
        <v>53.21</v>
      </c>
      <c r="Y6" s="33">
        <f t="shared" ref="Y6:AG6" si="4">IF(Y7="",NA(),Y7)</f>
        <v>52.18</v>
      </c>
      <c r="Z6" s="33">
        <f t="shared" si="4"/>
        <v>52.28</v>
      </c>
      <c r="AA6" s="33">
        <f t="shared" si="4"/>
        <v>51.23</v>
      </c>
      <c r="AB6" s="33">
        <f t="shared" si="4"/>
        <v>52.32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1876.13</v>
      </c>
      <c r="BF6" s="33">
        <f t="shared" ref="BF6:BN6" si="7">IF(BF7="",NA(),BF7)</f>
        <v>1899.13</v>
      </c>
      <c r="BG6" s="33">
        <f t="shared" si="7"/>
        <v>1710.61</v>
      </c>
      <c r="BH6" s="33">
        <f t="shared" si="7"/>
        <v>1640.65</v>
      </c>
      <c r="BI6" s="33">
        <f t="shared" si="7"/>
        <v>1575.33</v>
      </c>
      <c r="BJ6" s="33">
        <f t="shared" si="7"/>
        <v>934.38</v>
      </c>
      <c r="BK6" s="33">
        <f t="shared" si="7"/>
        <v>959.1</v>
      </c>
      <c r="BL6" s="33">
        <f t="shared" si="7"/>
        <v>941.18</v>
      </c>
      <c r="BM6" s="33">
        <f t="shared" si="7"/>
        <v>893.45</v>
      </c>
      <c r="BN6" s="33">
        <f t="shared" si="7"/>
        <v>843.57</v>
      </c>
      <c r="BO6" s="32" t="str">
        <f>IF(BO7="","",IF(BO7="-","【-】","【"&amp;SUBSTITUTE(TEXT(BO7,"#,##0.00"),"-","△")&amp;"】"))</f>
        <v>【776.35】</v>
      </c>
      <c r="BP6" s="33">
        <f>IF(BP7="",NA(),BP7)</f>
        <v>57.84</v>
      </c>
      <c r="BQ6" s="33">
        <f t="shared" ref="BQ6:BY6" si="8">IF(BQ7="",NA(),BQ7)</f>
        <v>56.94</v>
      </c>
      <c r="BR6" s="33">
        <f t="shared" si="8"/>
        <v>62.72</v>
      </c>
      <c r="BS6" s="33">
        <f t="shared" si="8"/>
        <v>61.32</v>
      </c>
      <c r="BT6" s="33">
        <f t="shared" si="8"/>
        <v>60.97</v>
      </c>
      <c r="BU6" s="33">
        <f t="shared" si="8"/>
        <v>92.76</v>
      </c>
      <c r="BV6" s="33">
        <f t="shared" si="8"/>
        <v>93.53</v>
      </c>
      <c r="BW6" s="33">
        <f t="shared" si="8"/>
        <v>93.55</v>
      </c>
      <c r="BX6" s="33">
        <f t="shared" si="8"/>
        <v>95.24</v>
      </c>
      <c r="BY6" s="33">
        <f t="shared" si="8"/>
        <v>99.86</v>
      </c>
      <c r="BZ6" s="32" t="str">
        <f>IF(BZ7="","",IF(BZ7="-","【-】","【"&amp;SUBSTITUTE(TEXT(BZ7,"#,##0.00"),"-","△")&amp;"】"))</f>
        <v>【96.57】</v>
      </c>
      <c r="CA6" s="33">
        <f>IF(CA7="",NA(),CA7)</f>
        <v>218.29</v>
      </c>
      <c r="CB6" s="33">
        <f t="shared" ref="CB6:CJ6" si="9">IF(CB7="",NA(),CB7)</f>
        <v>222.09</v>
      </c>
      <c r="CC6" s="33">
        <f t="shared" si="9"/>
        <v>220.87</v>
      </c>
      <c r="CD6" s="33">
        <f t="shared" si="9"/>
        <v>227.89</v>
      </c>
      <c r="CE6" s="33">
        <f t="shared" si="9"/>
        <v>234.78</v>
      </c>
      <c r="CF6" s="33">
        <f t="shared" si="9"/>
        <v>153.69</v>
      </c>
      <c r="CG6" s="33">
        <f t="shared" si="9"/>
        <v>152.28</v>
      </c>
      <c r="CH6" s="33">
        <f t="shared" si="9"/>
        <v>153.24</v>
      </c>
      <c r="CI6" s="33">
        <f t="shared" si="9"/>
        <v>150.75</v>
      </c>
      <c r="CJ6" s="33">
        <f t="shared" si="9"/>
        <v>147.29</v>
      </c>
      <c r="CK6" s="32" t="str">
        <f>IF(CK7="","",IF(CK7="-","【-】","【"&amp;SUBSTITUTE(TEXT(CK7,"#,##0.00"),"-","△")&amp;"】"))</f>
        <v>【142.28】</v>
      </c>
      <c r="CL6" s="33">
        <f>IF(CL7="",NA(),CL7)</f>
        <v>60.12</v>
      </c>
      <c r="CM6" s="33">
        <f t="shared" ref="CM6:CU6" si="10">IF(CM7="",NA(),CM7)</f>
        <v>57.32</v>
      </c>
      <c r="CN6" s="33">
        <f t="shared" si="10"/>
        <v>59.78</v>
      </c>
      <c r="CO6" s="33">
        <f t="shared" si="10"/>
        <v>57.39</v>
      </c>
      <c r="CP6" s="33">
        <f t="shared" si="10"/>
        <v>57.25</v>
      </c>
      <c r="CQ6" s="33">
        <f t="shared" si="10"/>
        <v>62.05</v>
      </c>
      <c r="CR6" s="33">
        <f t="shared" si="10"/>
        <v>61.64</v>
      </c>
      <c r="CS6" s="33">
        <f t="shared" si="10"/>
        <v>61.73</v>
      </c>
      <c r="CT6" s="33">
        <f t="shared" si="10"/>
        <v>61.1</v>
      </c>
      <c r="CU6" s="33">
        <f t="shared" si="10"/>
        <v>61.03</v>
      </c>
      <c r="CV6" s="32" t="str">
        <f>IF(CV7="","",IF(CV7="-","【-】","【"&amp;SUBSTITUTE(TEXT(CV7,"#,##0.00"),"-","△")&amp;"】"))</f>
        <v>【60.35】</v>
      </c>
      <c r="CW6" s="33">
        <f>IF(CW7="",NA(),CW7)</f>
        <v>92.62</v>
      </c>
      <c r="CX6" s="33">
        <f t="shared" ref="CX6:DF6" si="11">IF(CX7="",NA(),CX7)</f>
        <v>92.75</v>
      </c>
      <c r="CY6" s="33">
        <f t="shared" si="11"/>
        <v>92.88</v>
      </c>
      <c r="CZ6" s="33">
        <f t="shared" si="11"/>
        <v>93.02</v>
      </c>
      <c r="DA6" s="33">
        <f t="shared" si="11"/>
        <v>93.08</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0.49</v>
      </c>
      <c r="EE6" s="33">
        <f t="shared" ref="EE6:EM6" si="14">IF(EE7="",NA(),EE7)</f>
        <v>0.36</v>
      </c>
      <c r="EF6" s="33">
        <f t="shared" si="14"/>
        <v>0.27</v>
      </c>
      <c r="EG6" s="33">
        <f t="shared" si="14"/>
        <v>0.18</v>
      </c>
      <c r="EH6" s="33">
        <f t="shared" si="14"/>
        <v>0.1</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142042</v>
      </c>
      <c r="D7" s="35">
        <v>47</v>
      </c>
      <c r="E7" s="35">
        <v>17</v>
      </c>
      <c r="F7" s="35">
        <v>1</v>
      </c>
      <c r="G7" s="35">
        <v>0</v>
      </c>
      <c r="H7" s="35" t="s">
        <v>96</v>
      </c>
      <c r="I7" s="35" t="s">
        <v>97</v>
      </c>
      <c r="J7" s="35" t="s">
        <v>98</v>
      </c>
      <c r="K7" s="35" t="s">
        <v>99</v>
      </c>
      <c r="L7" s="35" t="s">
        <v>100</v>
      </c>
      <c r="M7" s="36" t="s">
        <v>101</v>
      </c>
      <c r="N7" s="36" t="s">
        <v>102</v>
      </c>
      <c r="O7" s="36">
        <v>97.09</v>
      </c>
      <c r="P7" s="36">
        <v>85.09</v>
      </c>
      <c r="Q7" s="36">
        <v>2260</v>
      </c>
      <c r="R7" s="36">
        <v>177458</v>
      </c>
      <c r="S7" s="36">
        <v>39.659999999999997</v>
      </c>
      <c r="T7" s="36">
        <v>4474.4799999999996</v>
      </c>
      <c r="U7" s="36">
        <v>172090</v>
      </c>
      <c r="V7" s="36">
        <v>24.02</v>
      </c>
      <c r="W7" s="36">
        <v>7164.45</v>
      </c>
      <c r="X7" s="36">
        <v>53.21</v>
      </c>
      <c r="Y7" s="36">
        <v>52.18</v>
      </c>
      <c r="Z7" s="36">
        <v>52.28</v>
      </c>
      <c r="AA7" s="36">
        <v>51.23</v>
      </c>
      <c r="AB7" s="36">
        <v>52.32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1876.13</v>
      </c>
      <c r="BF7" s="36">
        <v>1899.13</v>
      </c>
      <c r="BG7" s="36">
        <v>1710.61</v>
      </c>
      <c r="BH7" s="36">
        <v>1640.65</v>
      </c>
      <c r="BI7" s="36">
        <v>1575.33</v>
      </c>
      <c r="BJ7" s="36">
        <v>934.38</v>
      </c>
      <c r="BK7" s="36">
        <v>959.1</v>
      </c>
      <c r="BL7" s="36">
        <v>941.18</v>
      </c>
      <c r="BM7" s="36">
        <v>893.45</v>
      </c>
      <c r="BN7" s="36">
        <v>843.57</v>
      </c>
      <c r="BO7" s="36">
        <v>776.35</v>
      </c>
      <c r="BP7" s="36">
        <v>57.84</v>
      </c>
      <c r="BQ7" s="36">
        <v>56.94</v>
      </c>
      <c r="BR7" s="36">
        <v>62.72</v>
      </c>
      <c r="BS7" s="36">
        <v>61.32</v>
      </c>
      <c r="BT7" s="36">
        <v>60.97</v>
      </c>
      <c r="BU7" s="36">
        <v>92.76</v>
      </c>
      <c r="BV7" s="36">
        <v>93.53</v>
      </c>
      <c r="BW7" s="36">
        <v>93.55</v>
      </c>
      <c r="BX7" s="36">
        <v>95.24</v>
      </c>
      <c r="BY7" s="36">
        <v>99.86</v>
      </c>
      <c r="BZ7" s="36">
        <v>96.57</v>
      </c>
      <c r="CA7" s="36">
        <v>218.29</v>
      </c>
      <c r="CB7" s="36">
        <v>222.09</v>
      </c>
      <c r="CC7" s="36">
        <v>220.87</v>
      </c>
      <c r="CD7" s="36">
        <v>227.89</v>
      </c>
      <c r="CE7" s="36">
        <v>234.78</v>
      </c>
      <c r="CF7" s="36">
        <v>153.69</v>
      </c>
      <c r="CG7" s="36">
        <v>152.28</v>
      </c>
      <c r="CH7" s="36">
        <v>153.24</v>
      </c>
      <c r="CI7" s="36">
        <v>150.75</v>
      </c>
      <c r="CJ7" s="36">
        <v>147.29</v>
      </c>
      <c r="CK7" s="36">
        <v>142.28</v>
      </c>
      <c r="CL7" s="36">
        <v>60.12</v>
      </c>
      <c r="CM7" s="36">
        <v>57.32</v>
      </c>
      <c r="CN7" s="36">
        <v>59.78</v>
      </c>
      <c r="CO7" s="36">
        <v>57.39</v>
      </c>
      <c r="CP7" s="36">
        <v>57.25</v>
      </c>
      <c r="CQ7" s="36">
        <v>62.05</v>
      </c>
      <c r="CR7" s="36">
        <v>61.64</v>
      </c>
      <c r="CS7" s="36">
        <v>61.73</v>
      </c>
      <c r="CT7" s="36">
        <v>61.1</v>
      </c>
      <c r="CU7" s="36">
        <v>61.03</v>
      </c>
      <c r="CV7" s="36">
        <v>60.35</v>
      </c>
      <c r="CW7" s="36">
        <v>92.62</v>
      </c>
      <c r="CX7" s="36">
        <v>92.75</v>
      </c>
      <c r="CY7" s="36">
        <v>92.88</v>
      </c>
      <c r="CZ7" s="36">
        <v>93.02</v>
      </c>
      <c r="DA7" s="36">
        <v>93.08</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0.49</v>
      </c>
      <c r="EE7" s="36">
        <v>0.36</v>
      </c>
      <c r="EF7" s="36">
        <v>0.27</v>
      </c>
      <c r="EG7" s="36">
        <v>0.18</v>
      </c>
      <c r="EH7" s="36">
        <v>0.1</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2016-02-12T04:05:07Z</cp:lastPrinted>
  <dcterms:created xsi:type="dcterms:W3CDTF">2016-02-03T08:50:51Z</dcterms:created>
  <dcterms:modified xsi:type="dcterms:W3CDTF">2016-02-12T04:20:28Z</dcterms:modified>
  <cp:category/>
</cp:coreProperties>
</file>