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2.xml" ContentType="application/vnd.openxmlformats-officedocument.spreadsheetml.comments+xml"/>
  <Override PartName="/xl/charts/chart4.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Y:\04　国民健康保険担当（H30.4月～）\1_庶務（予算経理・監査・運協含む、下記以外の全ての業務）\1_7_国保運営協議会\★R7.1.23\当日資料\"/>
    </mc:Choice>
  </mc:AlternateContent>
  <xr:revisionPtr revIDLastSave="0" documentId="13_ncr:1_{439852AF-34B3-4B52-8AE5-4A2B9FD2BE06}" xr6:coauthVersionLast="47" xr6:coauthVersionMax="47" xr10:uidLastSave="{00000000-0000-0000-0000-000000000000}"/>
  <bookViews>
    <workbookView xWindow="-110" yWindow="-110" windowWidth="19420" windowHeight="11500" activeTab="1" xr2:uid="{00000000-000D-0000-FFFF-FFFF00000000}"/>
  </bookViews>
  <sheets>
    <sheet name="歳入①" sheetId="2" r:id="rId1"/>
    <sheet name="歳入②" sheetId="3" r:id="rId2"/>
  </sheets>
  <definedNames>
    <definedName name="_xlnm.Print_Area" localSheetId="0">歳入①!$O$1:$AK$47</definedName>
    <definedName name="_xlnm.Print_Area" localSheetId="1">歳入②!$G$1:$Y$48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9" i="3" l="1"/>
  <c r="C31" i="3" s="1"/>
  <c r="E26" i="3"/>
  <c r="E29" i="3" s="1"/>
  <c r="E31" i="3" s="1"/>
  <c r="D26" i="3"/>
  <c r="D29" i="3" s="1"/>
  <c r="D31" i="3" s="1"/>
  <c r="J21" i="2"/>
  <c r="I21" i="2"/>
  <c r="J20" i="2"/>
  <c r="I20" i="2"/>
  <c r="D34" i="3" l="1"/>
  <c r="C34" i="3"/>
  <c r="B34" i="3"/>
  <c r="C33" i="3"/>
  <c r="B33" i="3"/>
  <c r="B35" i="3" s="1"/>
  <c r="J22" i="2"/>
  <c r="C35" i="3" l="1"/>
  <c r="D33" i="3"/>
  <c r="D35" i="3" s="1"/>
  <c r="G25" i="2"/>
  <c r="G24" i="2"/>
  <c r="G21" i="2"/>
  <c r="E21" i="2"/>
  <c r="G20" i="2"/>
  <c r="E20" i="2"/>
  <c r="F29" i="3" l="1"/>
  <c r="F31" i="3" s="1"/>
  <c r="E22" i="3"/>
  <c r="D22" i="3"/>
  <c r="C22" i="3"/>
  <c r="I22" i="2" l="1"/>
  <c r="E34" i="3" l="1"/>
  <c r="F22" i="3"/>
  <c r="F31" i="2"/>
  <c r="D31" i="2"/>
  <c r="F30" i="2"/>
  <c r="E30" i="2"/>
  <c r="D30" i="2"/>
  <c r="F29" i="2"/>
  <c r="E29" i="2"/>
  <c r="D29" i="2"/>
  <c r="F28" i="2"/>
  <c r="D28" i="2"/>
  <c r="E28" i="2" s="1"/>
  <c r="E31" i="2" s="1"/>
  <c r="G26" i="2"/>
  <c r="G22" i="2"/>
  <c r="E22" i="2"/>
  <c r="L13" i="2"/>
  <c r="F13" i="2"/>
  <c r="L12" i="2"/>
  <c r="F12" i="2"/>
  <c r="L11" i="2"/>
  <c r="F11" i="2"/>
  <c r="L10" i="2"/>
  <c r="F10" i="2"/>
  <c r="L9" i="2"/>
  <c r="F9" i="2"/>
  <c r="L8" i="2"/>
  <c r="F8" i="2"/>
  <c r="E33" i="3" l="1"/>
  <c r="E35"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A16P239</author>
    <author>MSPC097</author>
  </authors>
  <commentList>
    <comment ref="B20" authorId="0" shapeId="0" xr:uid="{AEA4A809-6182-4CA1-803A-919C984A7B90}">
      <text>
        <r>
          <rPr>
            <b/>
            <sz val="9"/>
            <color indexed="81"/>
            <rFont val="MS P ゴシック"/>
            <family val="3"/>
            <charset val="128"/>
          </rPr>
          <t>Ｒ４.９月月報
Ａ表世帯数</t>
        </r>
      </text>
    </comment>
    <comment ref="H20" authorId="1" shapeId="0" xr:uid="{D0CAF1BF-BB0D-4E3C-A29F-A6E802B8229B}">
      <text>
        <r>
          <rPr>
            <sz val="11"/>
            <color theme="1"/>
            <rFont val="ＭＳ Ｐゴシック"/>
            <family val="3"/>
            <charset val="128"/>
          </rPr>
          <t xml:space="preserve">R5予算額
</t>
        </r>
      </text>
    </comment>
    <comment ref="B21" authorId="0" shapeId="0" xr:uid="{6EE23ACF-B1E7-4F2D-AF1F-7A6E51BD3E3A}">
      <text>
        <r>
          <rPr>
            <b/>
            <sz val="9"/>
            <color indexed="81"/>
            <rFont val="MS P ゴシック"/>
            <family val="3"/>
            <charset val="128"/>
          </rPr>
          <t>Ｒ５.９月月報
Ａ表世帯数</t>
        </r>
      </text>
    </comment>
    <comment ref="H21" authorId="1" shapeId="0" xr:uid="{DCAC180D-78CA-41C2-B11F-97F40E7EE4D7}">
      <text>
        <r>
          <rPr>
            <sz val="11"/>
            <color theme="1"/>
            <rFont val="ＭＳ Ｐゴシック"/>
            <family val="3"/>
            <charset val="128"/>
          </rPr>
          <t xml:space="preserve">R6予算額
</t>
        </r>
      </text>
    </comment>
    <comment ref="B22" authorId="0" shapeId="0" xr:uid="{ECA9D806-87D5-4A39-8929-E4AC340FF63C}">
      <text>
        <r>
          <rPr>
            <b/>
            <sz val="9"/>
            <color indexed="81"/>
            <rFont val="MS P ゴシック"/>
            <family val="3"/>
            <charset val="128"/>
          </rPr>
          <t>Ｒ６.９月月報
Ａ表世帯数</t>
        </r>
      </text>
    </comment>
    <comment ref="H22" authorId="1" shapeId="0" xr:uid="{00000000-0006-0000-0000-000005000000}">
      <text>
        <r>
          <rPr>
            <sz val="11"/>
            <color theme="1"/>
            <rFont val="ＭＳ Ｐゴシック"/>
            <family val="3"/>
            <charset val="128"/>
          </rPr>
          <t xml:space="preserve">R７予算額
</t>
        </r>
      </text>
    </comment>
    <comment ref="H25" authorId="0" shapeId="0" xr:uid="{4B572FD1-C451-4A8C-8E7A-F458262EA0F1}">
      <text>
        <r>
          <rPr>
            <b/>
            <sz val="9"/>
            <color indexed="81"/>
            <rFont val="MS P ゴシック"/>
            <family val="3"/>
            <charset val="128"/>
          </rPr>
          <t>２月補正後予算額</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A16P239</author>
  </authors>
  <commentList>
    <comment ref="E17" authorId="0" shapeId="0" xr:uid="{AB64F424-ECEC-4035-AC3E-C743AC1C0707}">
      <text>
        <r>
          <rPr>
            <b/>
            <sz val="9"/>
            <color indexed="81"/>
            <rFont val="MS P ゴシック"/>
            <family val="3"/>
            <charset val="128"/>
          </rPr>
          <t>Ｈ29文書起案
予算要求書の提出について内の予算要求書参照</t>
        </r>
      </text>
    </comment>
    <comment ref="C25" authorId="0" shapeId="0" xr:uid="{74ADB0E4-97C8-4546-8FA8-DACFC0DD3DFD}">
      <text>
        <r>
          <rPr>
            <b/>
            <sz val="9"/>
            <color indexed="81"/>
            <rFont val="MS P ゴシック"/>
            <family val="3"/>
            <charset val="128"/>
          </rPr>
          <t>255,605千円</t>
        </r>
        <r>
          <rPr>
            <sz val="9"/>
            <color indexed="81"/>
            <rFont val="MS P ゴシック"/>
            <family val="3"/>
            <charset val="128"/>
          </rPr>
          <t xml:space="preserve">
</t>
        </r>
      </text>
    </comment>
    <comment ref="C26" authorId="0" shapeId="0" xr:uid="{1A373385-B17A-4D95-AEC3-B924EB745276}">
      <text>
        <r>
          <rPr>
            <b/>
            <sz val="9"/>
            <color indexed="81"/>
            <rFont val="MS P ゴシック"/>
            <family val="3"/>
            <charset val="128"/>
          </rPr>
          <t>672,338千円</t>
        </r>
      </text>
    </comment>
    <comment ref="D26" authorId="1" shapeId="0" xr:uid="{03917832-6DC9-485D-BCCB-A7FEE90AC580}">
      <text>
        <r>
          <rPr>
            <b/>
            <sz val="9"/>
            <color indexed="81"/>
            <rFont val="MS P ゴシック"/>
            <family val="3"/>
            <charset val="128"/>
          </rPr>
          <t>未就学児均等割を含む</t>
        </r>
      </text>
    </comment>
    <comment ref="E26" authorId="1" shapeId="0" xr:uid="{A7FE8BB4-EC30-47FC-87C3-498108F43D0F}">
      <text>
        <r>
          <rPr>
            <b/>
            <sz val="9"/>
            <color indexed="81"/>
            <rFont val="MS P ゴシック"/>
            <family val="3"/>
            <charset val="128"/>
          </rPr>
          <t>未就学児均等割+産前産後軽減を含む</t>
        </r>
      </text>
    </comment>
    <comment ref="F26" authorId="1" shapeId="0" xr:uid="{E220BA09-ED14-4D0A-B263-ACD61D666E79}">
      <text>
        <r>
          <rPr>
            <b/>
            <sz val="9"/>
            <color indexed="81"/>
            <rFont val="MS P ゴシック"/>
            <family val="3"/>
            <charset val="128"/>
          </rPr>
          <t>未就学児均等割+産前産後軽減を含む</t>
        </r>
      </text>
    </comment>
    <comment ref="C27" authorId="0" shapeId="0" xr:uid="{686D5AA5-640D-494F-8FD3-CF2B5F978D00}">
      <text>
        <r>
          <rPr>
            <b/>
            <sz val="9"/>
            <color indexed="81"/>
            <rFont val="MS P ゴシック"/>
            <family val="3"/>
            <charset val="128"/>
          </rPr>
          <t>33,600千円</t>
        </r>
      </text>
    </comment>
    <comment ref="C28" authorId="0" shapeId="0" xr:uid="{73233AF8-05D9-4D9F-8F8B-F446BBF1FEC6}">
      <text>
        <r>
          <rPr>
            <b/>
            <sz val="9"/>
            <color indexed="81"/>
            <rFont val="MS P ゴシック"/>
            <family val="3"/>
            <charset val="128"/>
          </rPr>
          <t>39,000千円</t>
        </r>
      </text>
    </comment>
    <comment ref="C30" authorId="0" shapeId="0" xr:uid="{CDB10A17-D4D3-438C-88C8-AB45D980AEF2}">
      <text>
        <r>
          <rPr>
            <b/>
            <sz val="9"/>
            <color indexed="81"/>
            <rFont val="MS P ゴシック"/>
            <family val="3"/>
            <charset val="128"/>
          </rPr>
          <t>388,899千円</t>
        </r>
      </text>
    </comment>
  </commentList>
</comments>
</file>

<file path=xl/sharedStrings.xml><?xml version="1.0" encoding="utf-8"?>
<sst xmlns="http://schemas.openxmlformats.org/spreadsheetml/2006/main" count="114" uniqueCount="87">
  <si>
    <t>加入率</t>
  </si>
  <si>
    <t>退　　職</t>
  </si>
  <si>
    <t>合　　計</t>
    <rPh sb="0" eb="1">
      <t>ゴウ</t>
    </rPh>
    <rPh sb="3" eb="4">
      <t>ケイ</t>
    </rPh>
    <phoneticPr fontId="1"/>
  </si>
  <si>
    <t>45歳～49歳</t>
  </si>
  <si>
    <t>15歳～19歳</t>
  </si>
  <si>
    <t>４　被保険者の状況</t>
  </si>
  <si>
    <t>（平成28年４月１日現在）</t>
  </si>
  <si>
    <t>　⑴　国民健康保険加入状況</t>
  </si>
  <si>
    <t>Ｈ２７予</t>
    <rPh sb="3" eb="4">
      <t>ヨ</t>
    </rPh>
    <phoneticPr fontId="1"/>
  </si>
  <si>
    <t>40歳～44歳</t>
  </si>
  <si>
    <t>年間平均</t>
  </si>
  <si>
    <t>総　　数</t>
  </si>
  <si>
    <t>Ｈ２９予</t>
    <rPh sb="3" eb="4">
      <t>ヨ</t>
    </rPh>
    <phoneticPr fontId="1"/>
  </si>
  <si>
    <t>（年度末）</t>
  </si>
  <si>
    <t>世帯数</t>
  </si>
  <si>
    <t>予算額</t>
    <rPh sb="0" eb="2">
      <t>ヨサン</t>
    </rPh>
    <rPh sb="2" eb="3">
      <t>ガク</t>
    </rPh>
    <phoneticPr fontId="1"/>
  </si>
  <si>
    <t>年度末現在</t>
  </si>
  <si>
    <t>被保険者数</t>
  </si>
  <si>
    <t>一　　般</t>
  </si>
  <si>
    <t>55歳～59歳</t>
  </si>
  <si>
    <t>被保険者</t>
  </si>
  <si>
    <t>被保険者等</t>
  </si>
  <si>
    <t>一般会計繰入金（法定外）</t>
    <rPh sb="0" eb="2">
      <t>イッパン</t>
    </rPh>
    <rPh sb="2" eb="4">
      <t>カイケイ</t>
    </rPh>
    <rPh sb="4" eb="6">
      <t>クリイレ</t>
    </rPh>
    <rPh sb="6" eb="7">
      <t>キン</t>
    </rPh>
    <rPh sb="8" eb="10">
      <t>ホウテイ</t>
    </rPh>
    <rPh sb="10" eb="11">
      <t>ガイ</t>
    </rPh>
    <phoneticPr fontId="1"/>
  </si>
  <si>
    <t>構成率</t>
  </si>
  <si>
    <t>年齢層</t>
  </si>
  <si>
    <t xml:space="preserve"> 0歳～ 4歳    </t>
  </si>
  <si>
    <r>
      <rPr>
        <sz val="11"/>
        <color indexed="8"/>
        <rFont val="ＭＳ 明朝"/>
        <family val="1"/>
        <charset val="128"/>
      </rPr>
      <t>退職者                      世帯</t>
    </r>
  </si>
  <si>
    <t xml:space="preserve"> 5歳～ 9歳</t>
  </si>
  <si>
    <t>30歳～34歳</t>
  </si>
  <si>
    <t>35歳～39歳</t>
  </si>
  <si>
    <t>年度</t>
  </si>
  <si>
    <t>70歳～74歳</t>
  </si>
  <si>
    <t>区分</t>
    <rPh sb="0" eb="2">
      <t>クブン</t>
    </rPh>
    <phoneticPr fontId="1"/>
  </si>
  <si>
    <t>保険料</t>
    <rPh sb="0" eb="3">
      <t>ホケンリョウ</t>
    </rPh>
    <phoneticPr fontId="1"/>
  </si>
  <si>
    <t>年度</t>
    <rPh sb="0" eb="2">
      <t>ネンド</t>
    </rPh>
    <phoneticPr fontId="1"/>
  </si>
  <si>
    <t>総世帯数</t>
    <rPh sb="0" eb="1">
      <t>ソウ</t>
    </rPh>
    <rPh sb="1" eb="4">
      <t>セタイスウ</t>
    </rPh>
    <phoneticPr fontId="1"/>
  </si>
  <si>
    <t>総人口</t>
    <rPh sb="0" eb="3">
      <t>ソウジンコウ</t>
    </rPh>
    <phoneticPr fontId="1"/>
  </si>
  <si>
    <t>年齢別被保険者数</t>
  </si>
  <si>
    <t>Ｈ２５予</t>
    <rPh sb="3" eb="4">
      <t>ヨ</t>
    </rPh>
    <phoneticPr fontId="1"/>
  </si>
  <si>
    <t>区分</t>
  </si>
  <si>
    <r>
      <rPr>
        <sz val="11"/>
        <color indexed="8"/>
        <rFont val="ＭＳ 明朝"/>
        <family val="1"/>
        <charset val="128"/>
      </rPr>
      <t>退職者                         世帯</t>
    </r>
  </si>
  <si>
    <t>一般会計繰入金（法定）</t>
    <rPh sb="0" eb="2">
      <t>イッパン</t>
    </rPh>
    <rPh sb="2" eb="4">
      <t>カイケイ</t>
    </rPh>
    <rPh sb="4" eb="6">
      <t>クリイレ</t>
    </rPh>
    <rPh sb="6" eb="7">
      <t>キン</t>
    </rPh>
    <rPh sb="8" eb="10">
      <t>ホウテイ</t>
    </rPh>
    <phoneticPr fontId="1"/>
  </si>
  <si>
    <t>予算額</t>
    <rPh sb="0" eb="3">
      <t>ヨサンガク</t>
    </rPh>
    <phoneticPr fontId="1"/>
  </si>
  <si>
    <t>Ｈ２４予</t>
    <rPh sb="3" eb="4">
      <t>ヨ</t>
    </rPh>
    <phoneticPr fontId="1"/>
  </si>
  <si>
    <t>Ｒ２予</t>
    <rPh sb="2" eb="3">
      <t>ヨ</t>
    </rPh>
    <phoneticPr fontId="1"/>
  </si>
  <si>
    <t>Ｈ２６予</t>
    <rPh sb="3" eb="4">
      <t>ヨ</t>
    </rPh>
    <phoneticPr fontId="1"/>
  </si>
  <si>
    <t>一人当たり保険料</t>
    <rPh sb="0" eb="2">
      <t>ヒトリ</t>
    </rPh>
    <rPh sb="2" eb="3">
      <t>ア</t>
    </rPh>
    <rPh sb="5" eb="8">
      <t>ホケンリョウ</t>
    </rPh>
    <phoneticPr fontId="1"/>
  </si>
  <si>
    <t>保険基盤安定繰入金</t>
  </si>
  <si>
    <t>職員給与費等繰入金</t>
  </si>
  <si>
    <t>出産育児一時金等繰入金</t>
  </si>
  <si>
    <t>財政安定化支援事業繰入金</t>
  </si>
  <si>
    <t>R4予算</t>
    <rPh sb="2" eb="4">
      <t>ヨサン</t>
    </rPh>
    <phoneticPr fontId="1"/>
  </si>
  <si>
    <t>その他一般会計繰入金</t>
  </si>
  <si>
    <t>50歳～54歳</t>
  </si>
  <si>
    <t>Ｈ２８予</t>
    <rPh sb="3" eb="4">
      <t>ヨ</t>
    </rPh>
    <phoneticPr fontId="1"/>
  </si>
  <si>
    <t>28</t>
  </si>
  <si>
    <t>　</t>
  </si>
  <si>
    <t>10歳～14歳</t>
  </si>
  <si>
    <t>R2予算</t>
    <rPh sb="2" eb="4">
      <t>ヨサン</t>
    </rPh>
    <phoneticPr fontId="1"/>
  </si>
  <si>
    <t>20歳～24歳</t>
  </si>
  <si>
    <t>Ｈ３０予</t>
    <rPh sb="3" eb="4">
      <t>ヨ</t>
    </rPh>
    <phoneticPr fontId="1"/>
  </si>
  <si>
    <t>60歳～64歳</t>
  </si>
  <si>
    <t>25歳～29歳</t>
  </si>
  <si>
    <t>65歳～69歳</t>
  </si>
  <si>
    <t>H31予算</t>
    <rPh sb="3" eb="5">
      <t>ヨサン</t>
    </rPh>
    <phoneticPr fontId="1"/>
  </si>
  <si>
    <t>29</t>
  </si>
  <si>
    <t>R3予算</t>
    <rPh sb="2" eb="4">
      <t>ヨサン</t>
    </rPh>
    <phoneticPr fontId="1"/>
  </si>
  <si>
    <t>決算額or決算見込額</t>
    <rPh sb="0" eb="2">
      <t>ケッサン</t>
    </rPh>
    <rPh sb="2" eb="3">
      <t>ガク</t>
    </rPh>
    <rPh sb="5" eb="7">
      <t>ケッサン</t>
    </rPh>
    <rPh sb="7" eb="9">
      <t>ミコ</t>
    </rPh>
    <rPh sb="9" eb="10">
      <t>ガク</t>
    </rPh>
    <phoneticPr fontId="1"/>
  </si>
  <si>
    <t>―</t>
  </si>
  <si>
    <t>Ｒ元予</t>
    <rPh sb="1" eb="2">
      <t>ガン</t>
    </rPh>
    <rPh sb="2" eb="3">
      <t>ヨ</t>
    </rPh>
    <phoneticPr fontId="1"/>
  </si>
  <si>
    <t>Ｒ３予</t>
    <rPh sb="2" eb="3">
      <t>ヨ</t>
    </rPh>
    <phoneticPr fontId="1"/>
  </si>
  <si>
    <t>Ｒ４予</t>
    <rPh sb="2" eb="3">
      <t>ヨ</t>
    </rPh>
    <phoneticPr fontId="1"/>
  </si>
  <si>
    <t>30</t>
  </si>
  <si>
    <t>令和５年予算</t>
    <rPh sb="0" eb="2">
      <t>レイワ</t>
    </rPh>
    <rPh sb="3" eb="4">
      <t>ネン</t>
    </rPh>
    <rPh sb="4" eb="6">
      <t>ヨサン</t>
    </rPh>
    <phoneticPr fontId="1"/>
  </si>
  <si>
    <t>Ｒ５予</t>
    <rPh sb="2" eb="3">
      <t>ヨ</t>
    </rPh>
    <phoneticPr fontId="1"/>
  </si>
  <si>
    <t>元</t>
    <rPh sb="0" eb="1">
      <t>ガン</t>
    </rPh>
    <phoneticPr fontId="1"/>
  </si>
  <si>
    <t>令和４年度</t>
    <rPh sb="0" eb="2">
      <t>レイワ</t>
    </rPh>
    <rPh sb="3" eb="5">
      <t>ネンド</t>
    </rPh>
    <phoneticPr fontId="1"/>
  </si>
  <si>
    <t>令和６年予算</t>
    <rPh sb="0" eb="2">
      <t>レイワ</t>
    </rPh>
    <rPh sb="3" eb="4">
      <t>ネン</t>
    </rPh>
    <rPh sb="4" eb="6">
      <t>ヨサン</t>
    </rPh>
    <phoneticPr fontId="1"/>
  </si>
  <si>
    <t>R６予算</t>
    <rPh sb="2" eb="4">
      <t>ヨサン</t>
    </rPh>
    <phoneticPr fontId="1"/>
  </si>
  <si>
    <t>Ｒ６予</t>
    <rPh sb="2" eb="3">
      <t>ヨ</t>
    </rPh>
    <phoneticPr fontId="1"/>
  </si>
  <si>
    <t>令和５年度</t>
    <rPh sb="0" eb="2">
      <t>レイワ</t>
    </rPh>
    <rPh sb="3" eb="5">
      <t>ネンド</t>
    </rPh>
    <phoneticPr fontId="1"/>
  </si>
  <si>
    <t>令和６年度</t>
    <rPh sb="0" eb="2">
      <t>レイワ</t>
    </rPh>
    <rPh sb="3" eb="5">
      <t>ネンド</t>
    </rPh>
    <phoneticPr fontId="1"/>
  </si>
  <si>
    <t>令和７年予算</t>
    <rPh sb="0" eb="2">
      <t>レイワ</t>
    </rPh>
    <rPh sb="3" eb="4">
      <t>ネン</t>
    </rPh>
    <rPh sb="4" eb="6">
      <t>ヨサン</t>
    </rPh>
    <phoneticPr fontId="1"/>
  </si>
  <si>
    <t>R５予算・決算</t>
    <rPh sb="2" eb="4">
      <t>ヨサン</t>
    </rPh>
    <rPh sb="5" eb="7">
      <t>ケッサン</t>
    </rPh>
    <phoneticPr fontId="1"/>
  </si>
  <si>
    <t>R７予算</t>
    <rPh sb="2" eb="4">
      <t>ヨサン</t>
    </rPh>
    <phoneticPr fontId="1"/>
  </si>
  <si>
    <t>Ｒ７予</t>
    <rPh sb="2" eb="3">
      <t>ヨ</t>
    </rPh>
    <phoneticPr fontId="1"/>
  </si>
  <si>
    <t>令和７年度</t>
    <rPh sb="0" eb="2">
      <t>レイワ</t>
    </rPh>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</si>
</sst>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世&quot;&quot;帯&quot;"/>
    <numFmt numFmtId="177" formatCode="#,###&quot;人&quot;"/>
    <numFmt numFmtId="178" formatCode="0.0%"/>
    <numFmt numFmtId="179" formatCode="#,###.0&quot;億&quot;&quot;円&quot;"/>
    <numFmt numFmtId="180" formatCode="#,###&quot;千円&quot;"/>
    <numFmt numFmtId="181" formatCode="#,###&quot;億&quot;&quot;円&quot;"/>
    <numFmt numFmtId="182" formatCode="#,##0_ "/>
    <numFmt numFmtId="183" formatCode="#,##0.0_ &quot;億&quot;&quot;円&quot;"/>
  </numFmts>
  <fonts count="16">
    <font>
      <sz val="11"/>
      <color theme="1"/>
      <name val="ＭＳ Ｐゴシック"/>
      <family val="3"/>
      <scheme val="minor"/>
    </font>
    <font>
      <sz val="6"/>
      <name val="ＭＳ Ｐゴシック"/>
      <family val="3"/>
    </font>
    <font>
      <sz val="18"/>
      <color theme="1"/>
      <name val="ＭＳ ゴシック"/>
      <family val="3"/>
    </font>
    <font>
      <sz val="13"/>
      <color theme="1"/>
      <name val="ＭＳ ゴシック"/>
      <family val="3"/>
    </font>
    <font>
      <sz val="11"/>
      <color theme="1"/>
      <name val="ＭＳ 明朝"/>
      <family val="1"/>
    </font>
    <font>
      <sz val="11"/>
      <color rgb="FFFF0000"/>
      <name val="ＭＳ 明朝"/>
      <family val="1"/>
    </font>
    <font>
      <sz val="12"/>
      <color rgb="FFFF0000"/>
      <name val="ＭＳ 明朝"/>
      <family val="1"/>
    </font>
    <font>
      <sz val="11"/>
      <color theme="1"/>
      <name val="ＭＳ Ｐゴシック"/>
      <family val="3"/>
      <scheme val="minor"/>
    </font>
    <font>
      <sz val="11"/>
      <name val="ＭＳ 明朝"/>
      <family val="1"/>
    </font>
    <font>
      <sz val="11"/>
      <color rgb="FFFF0000"/>
      <name val="ＭＳ Ｐゴシック"/>
      <family val="3"/>
      <scheme val="minor"/>
    </font>
    <font>
      <sz val="11"/>
      <color theme="8" tint="-0.249977111117893"/>
      <name val="ＭＳ Ｐゴシック"/>
      <family val="3"/>
      <scheme val="minor"/>
    </font>
    <font>
      <sz val="11"/>
      <color indexed="8"/>
      <name val="ＭＳ 明朝"/>
      <family val="1"/>
      <charset val="128"/>
    </font>
    <font>
      <b/>
      <sz val="9"/>
      <color indexed="81"/>
      <name val="MS P ゴシック"/>
      <family val="3"/>
      <charset val="128"/>
    </font>
    <font>
      <sz val="11"/>
      <color theme="1"/>
      <name val="ＭＳ Ｐゴシック"/>
      <family val="3"/>
      <charset val="128"/>
    </font>
    <font>
      <sz val="9"/>
      <color indexed="81"/>
      <name val="MS P ゴシック"/>
      <family val="3"/>
      <charset val="128"/>
    </font>
    <font>
      <sz val="11"/>
      <name val="ＭＳ 明朝"/>
      <family val="1"/>
      <charset val="128"/>
    </font>
  </fonts>
  <fills count="4">
    <fill>
      <patternFill patternType="none"/>
    </fill>
    <fill>
      <patternFill patternType="gray125"/>
    </fill>
    <fill>
      <patternFill patternType="solid">
        <fgColor theme="5" tint="0.39997558519241921"/>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3">
    <xf numFmtId="0" fontId="0"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cellStyleXfs>
  <cellXfs count="59">
    <xf numFmtId="0" fontId="0" fillId="0" borderId="0" xfId="0">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lignment vertical="center"/>
    </xf>
    <xf numFmtId="176" fontId="5" fillId="2" borderId="4" xfId="1" applyNumberFormat="1" applyFont="1" applyFill="1" applyBorder="1" applyAlignment="1">
      <alignment horizontal="right" vertical="center" wrapText="1"/>
    </xf>
    <xf numFmtId="176" fontId="8" fillId="0" borderId="4" xfId="1" applyNumberFormat="1" applyFont="1" applyBorder="1" applyAlignment="1">
      <alignment horizontal="right" vertical="center" wrapText="1"/>
    </xf>
    <xf numFmtId="176" fontId="4" fillId="2" borderId="4" xfId="1" applyNumberFormat="1" applyFont="1" applyFill="1" applyBorder="1" applyAlignment="1">
      <alignment horizontal="right" vertical="center" wrapText="1"/>
    </xf>
    <xf numFmtId="0" fontId="4" fillId="0" borderId="3" xfId="0" applyFont="1" applyBorder="1" applyAlignment="1">
      <alignment vertical="center" wrapText="1"/>
    </xf>
    <xf numFmtId="3" fontId="4" fillId="0" borderId="4" xfId="0" applyNumberFormat="1" applyFont="1" applyBorder="1" applyAlignment="1">
      <alignment horizontal="right" vertical="center" wrapText="1"/>
    </xf>
    <xf numFmtId="3" fontId="8" fillId="3" borderId="4" xfId="0" applyNumberFormat="1" applyFont="1" applyFill="1" applyBorder="1" applyAlignment="1">
      <alignment horizontal="right" vertical="center" wrapText="1"/>
    </xf>
    <xf numFmtId="177" fontId="4" fillId="0" borderId="4" xfId="0" applyNumberFormat="1" applyFont="1" applyBorder="1" applyAlignment="1">
      <alignment horizontal="right" vertical="center" wrapText="1"/>
    </xf>
    <xf numFmtId="177" fontId="8" fillId="3" borderId="4" xfId="0" applyNumberFormat="1" applyFont="1" applyFill="1" applyBorder="1" applyAlignment="1">
      <alignment horizontal="right" vertical="center" wrapText="1"/>
    </xf>
    <xf numFmtId="177" fontId="4" fillId="2" borderId="4" xfId="0" applyNumberFormat="1" applyFont="1" applyFill="1" applyBorder="1" applyAlignment="1">
      <alignment horizontal="right" vertical="center" wrapText="1"/>
    </xf>
    <xf numFmtId="3" fontId="5" fillId="2" borderId="4" xfId="0" applyNumberFormat="1" applyFont="1" applyFill="1" applyBorder="1" applyAlignment="1">
      <alignment horizontal="right" vertical="center" wrapText="1"/>
    </xf>
    <xf numFmtId="177" fontId="4" fillId="0" borderId="0" xfId="0" applyNumberFormat="1" applyFont="1" applyBorder="1" applyAlignment="1">
      <alignment horizontal="right" vertical="center" wrapText="1"/>
    </xf>
    <xf numFmtId="178" fontId="4" fillId="0" borderId="4" xfId="0" applyNumberFormat="1" applyFont="1" applyBorder="1" applyAlignment="1">
      <alignment horizontal="right" vertical="center" wrapText="1"/>
    </xf>
    <xf numFmtId="178" fontId="8" fillId="3" borderId="4" xfId="0" applyNumberFormat="1" applyFont="1" applyFill="1" applyBorder="1" applyAlignment="1">
      <alignment horizontal="right" vertical="center" wrapText="1"/>
    </xf>
    <xf numFmtId="9" fontId="0" fillId="0" borderId="0" xfId="2" applyFont="1">
      <alignment vertical="center"/>
    </xf>
    <xf numFmtId="0" fontId="4" fillId="0" borderId="4" xfId="0" applyFont="1" applyBorder="1" applyAlignment="1">
      <alignment horizontal="center" vertical="center" shrinkToFit="1"/>
    </xf>
    <xf numFmtId="178" fontId="8" fillId="3" borderId="1" xfId="0" applyNumberFormat="1" applyFont="1" applyFill="1" applyBorder="1" applyAlignment="1">
      <alignment horizontal="right" vertical="center" wrapText="1"/>
    </xf>
    <xf numFmtId="178" fontId="8" fillId="3" borderId="4" xfId="0" applyNumberFormat="1" applyFont="1" applyFill="1" applyBorder="1" applyAlignment="1">
      <alignment horizontal="center" vertical="center" wrapText="1"/>
    </xf>
    <xf numFmtId="179" fontId="9" fillId="2" borderId="4" xfId="0" applyNumberFormat="1" applyFont="1" applyFill="1" applyBorder="1">
      <alignment vertical="center"/>
    </xf>
    <xf numFmtId="0" fontId="4" fillId="0" borderId="0" xfId="0" applyFont="1" applyBorder="1" applyAlignment="1">
      <alignment vertical="center" wrapText="1"/>
    </xf>
    <xf numFmtId="180" fontId="5" fillId="2" borderId="0" xfId="1" applyNumberFormat="1" applyFont="1" applyFill="1">
      <alignment vertical="center"/>
    </xf>
    <xf numFmtId="180" fontId="4" fillId="2" borderId="4" xfId="1" applyNumberFormat="1" applyFont="1" applyFill="1" applyBorder="1">
      <alignment vertical="center"/>
    </xf>
    <xf numFmtId="179" fontId="0" fillId="0" borderId="4" xfId="0" applyNumberFormat="1" applyBorder="1" applyAlignment="1">
      <alignment horizontal="center" vertical="center"/>
    </xf>
    <xf numFmtId="0" fontId="10" fillId="0" borderId="0" xfId="0" applyFont="1">
      <alignment vertical="center"/>
    </xf>
    <xf numFmtId="0" fontId="4" fillId="0" borderId="0" xfId="0"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4" fillId="0" borderId="0" xfId="0" applyNumberFormat="1" applyFont="1" applyBorder="1" applyAlignment="1">
      <alignment horizontal="justify" vertical="center" wrapText="1"/>
    </xf>
    <xf numFmtId="0" fontId="4" fillId="0" borderId="3" xfId="0" applyFont="1" applyBorder="1" applyAlignment="1">
      <alignment horizontal="right" vertical="center" wrapText="1"/>
    </xf>
    <xf numFmtId="0" fontId="5" fillId="0" borderId="0" xfId="0" applyFont="1">
      <alignment vertical="center"/>
    </xf>
    <xf numFmtId="49" fontId="0" fillId="0" borderId="0" xfId="0" applyNumberFormat="1" applyAlignment="1"/>
    <xf numFmtId="181" fontId="5" fillId="0" borderId="0" xfId="0" applyNumberFormat="1" applyFont="1">
      <alignment vertical="center"/>
    </xf>
    <xf numFmtId="181" fontId="4" fillId="0" borderId="0" xfId="0" applyNumberFormat="1" applyFont="1">
      <alignment vertical="center"/>
    </xf>
    <xf numFmtId="179" fontId="5" fillId="0" borderId="0" xfId="0" applyNumberFormat="1" applyFont="1">
      <alignment vertical="center"/>
    </xf>
    <xf numFmtId="179" fontId="9" fillId="0" borderId="0" xfId="0" applyNumberFormat="1" applyFont="1" applyAlignment="1"/>
    <xf numFmtId="49" fontId="9" fillId="0" borderId="0" xfId="0" applyNumberFormat="1" applyFont="1" applyAlignment="1"/>
    <xf numFmtId="182" fontId="9" fillId="0" borderId="0" xfId="0" applyNumberFormat="1" applyFont="1" applyAlignment="1"/>
    <xf numFmtId="182" fontId="5" fillId="0" borderId="0" xfId="0" applyNumberFormat="1" applyFont="1">
      <alignment vertical="center"/>
    </xf>
    <xf numFmtId="183" fontId="9" fillId="0" borderId="0" xfId="0" applyNumberFormat="1" applyFont="1" applyAlignment="1"/>
    <xf numFmtId="179" fontId="4" fillId="0" borderId="0" xfId="0" applyNumberFormat="1" applyFont="1">
      <alignment vertical="center"/>
    </xf>
    <xf numFmtId="179" fontId="0" fillId="0" borderId="0" xfId="0" applyNumberFormat="1" applyAlignment="1"/>
    <xf numFmtId="3" fontId="8" fillId="2" borderId="4" xfId="0" applyNumberFormat="1" applyFont="1" applyFill="1" applyBorder="1" applyAlignment="1">
      <alignment horizontal="right" vertical="center" wrapText="1"/>
    </xf>
    <xf numFmtId="3" fontId="8" fillId="2" borderId="1" xfId="0" applyNumberFormat="1" applyFont="1" applyFill="1" applyBorder="1" applyAlignment="1">
      <alignment horizontal="right" vertical="center" wrapText="1"/>
    </xf>
    <xf numFmtId="180" fontId="8" fillId="2" borderId="0" xfId="1" applyNumberFormat="1" applyFont="1" applyFill="1">
      <alignment vertical="center"/>
    </xf>
    <xf numFmtId="177" fontId="8" fillId="2" borderId="4" xfId="0" applyNumberFormat="1" applyFont="1" applyFill="1" applyBorder="1" applyAlignment="1">
      <alignment horizontal="right" vertical="center" wrapText="1"/>
    </xf>
    <xf numFmtId="0" fontId="8"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4" fillId="0" borderId="4" xfId="0" applyFont="1" applyBorder="1" applyAlignment="1">
      <alignment horizontal="center" vertical="center" wrapText="1"/>
    </xf>
    <xf numFmtId="0" fontId="6" fillId="0" borderId="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left" vertical="center"/>
    </xf>
  </cellXfs>
  <cellStyles count="3">
    <cellStyle name="パーセント" xfId="2" builtinId="5"/>
    <cellStyle name="桁区切り" xfId="1" builtinId="6"/>
    <cellStyle name="標準" xfId="0" builtinId="0"/>
  </cellStyles>
  <dxfs count="0"/>
  <tableStyles count="0" defaultTableStyle="TableStyleMedium9"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348817789141915"/>
          <c:y val="0.10884302897111468"/>
          <c:w val="0.83538811901820398"/>
          <c:h val="0.70423866780165956"/>
        </c:manualLayout>
      </c:layout>
      <c:barChart>
        <c:barDir val="col"/>
        <c:grouping val="clustered"/>
        <c:varyColors val="0"/>
        <c:ser>
          <c:idx val="0"/>
          <c:order val="0"/>
          <c:invertIfNegative val="0"/>
          <c:dPt>
            <c:idx val="0"/>
            <c:invertIfNegative val="0"/>
            <c:bubble3D val="0"/>
            <c:extLst>
              <c:ext xmlns:c16="http://schemas.microsoft.com/office/drawing/2014/chart" uri="{C3380CC4-5D6E-409C-BE32-E72D297353CC}">
                <c16:uniqueId val="{00000000-48E3-4373-B489-F6E1329AB090}"/>
              </c:ext>
            </c:extLst>
          </c:dPt>
          <c:dPt>
            <c:idx val="1"/>
            <c:invertIfNegative val="0"/>
            <c:bubble3D val="0"/>
            <c:extLst>
              <c:ext xmlns:c16="http://schemas.microsoft.com/office/drawing/2014/chart" uri="{C3380CC4-5D6E-409C-BE32-E72D297353CC}">
                <c16:uniqueId val="{00000001-48E3-4373-B489-F6E1329AB090}"/>
              </c:ext>
            </c:extLst>
          </c:dPt>
          <c:dPt>
            <c:idx val="2"/>
            <c:invertIfNegative val="0"/>
            <c:bubble3D val="0"/>
            <c:extLst>
              <c:ext xmlns:c16="http://schemas.microsoft.com/office/drawing/2014/chart" uri="{C3380CC4-5D6E-409C-BE32-E72D297353CC}">
                <c16:uniqueId val="{00000002-48E3-4373-B489-F6E1329AB090}"/>
              </c:ext>
            </c:extLst>
          </c:dPt>
          <c:dLbls>
            <c:dLbl>
              <c:idx val="0"/>
              <c:layout>
                <c:manualLayout>
                  <c:x val="-3.7648641925973649E-2"/>
                  <c:y val="6.51353560379688E-2"/>
                </c:manualLayout>
              </c:layout>
              <c:spPr>
                <a:solidFill>
                  <a:sysClr val="window" lastClr="FFFFFF"/>
                </a:solidFill>
                <a:ln>
                  <a:solidFill>
                    <a:sysClr val="windowText" lastClr="000000"/>
                  </a:solidFill>
                </a:ln>
              </c:spPr>
              <c:txPr>
                <a:bodyPr horzOverflow="overflow"/>
                <a:lstStyle/>
                <a:p>
                  <a:pPr>
                    <a:defRPr sz="1000" b="1" baseline="0">
                      <a:solidFill>
                        <a:schemeClr val="tx1"/>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8E3-4373-B489-F6E1329AB090}"/>
                </c:ext>
              </c:extLst>
            </c:dLbl>
            <c:dLbl>
              <c:idx val="1"/>
              <c:layout>
                <c:manualLayout>
                  <c:x val="-3.9720107487858682E-2"/>
                  <c:y val="6.4941866554938651E-2"/>
                </c:manualLayout>
              </c:layout>
              <c:spPr>
                <a:solidFill>
                  <a:sysClr val="window" lastClr="FFFFFF"/>
                </a:solidFill>
                <a:ln>
                  <a:solidFill>
                    <a:sysClr val="windowText" lastClr="000000"/>
                  </a:solidFill>
                </a:ln>
              </c:spPr>
              <c:txPr>
                <a:bodyPr horzOverflow="overflow"/>
                <a:lstStyle/>
                <a:p>
                  <a:pPr>
                    <a:defRPr sz="1000" b="1" baseline="0">
                      <a:solidFill>
                        <a:schemeClr val="tx1"/>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48E3-4373-B489-F6E1329AB090}"/>
                </c:ext>
              </c:extLst>
            </c:dLbl>
            <c:dLbl>
              <c:idx val="2"/>
              <c:layout>
                <c:manualLayout>
                  <c:x val="-4.6115553525773026E-2"/>
                  <c:y val="6.645629702697553E-2"/>
                </c:manualLayout>
              </c:layout>
              <c:spPr>
                <a:solidFill>
                  <a:sysClr val="window" lastClr="FFFFFF"/>
                </a:solidFill>
                <a:ln>
                  <a:solidFill>
                    <a:sysClr val="windowText" lastClr="000000"/>
                  </a:solidFill>
                </a:ln>
              </c:spPr>
              <c:txPr>
                <a:bodyPr horzOverflow="overflow"/>
                <a:lstStyle/>
                <a:p>
                  <a:pPr>
                    <a:defRPr sz="1000" b="1" baseline="0">
                      <a:solidFill>
                        <a:schemeClr val="tx1"/>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8E3-4373-B489-F6E1329AB090}"/>
                </c:ext>
              </c:extLst>
            </c:dLbl>
            <c:spPr>
              <a:solidFill>
                <a:sysClr val="window" lastClr="FFFFFF"/>
              </a:solidFill>
              <a:ln>
                <a:solidFill>
                  <a:sysClr val="windowText" lastClr="000000"/>
                </a:solidFill>
              </a:ln>
            </c:spPr>
            <c:txPr>
              <a:bodyPr rot="0" horzOverflow="overflow" anchor="ctr" anchorCtr="1"/>
              <a:lstStyle/>
              <a:p>
                <a:pPr algn="ctr" rtl="0">
                  <a:defRPr sz="1400" b="1" baseline="0">
                    <a:solidFill>
                      <a:sysClr val="windowText" lastClr="000000"/>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歳入①!$A$20:$A$22</c:f>
              <c:strCache>
                <c:ptCount val="3"/>
                <c:pt idx="0">
                  <c:v>令和５年予算</c:v>
                </c:pt>
                <c:pt idx="1">
                  <c:v>令和６年予算</c:v>
                </c:pt>
                <c:pt idx="2">
                  <c:v>令和７年予算</c:v>
                </c:pt>
              </c:strCache>
            </c:strRef>
          </c:cat>
          <c:val>
            <c:numRef>
              <c:f>歳入①!$B$20:$B$22</c:f>
              <c:numCache>
                <c:formatCode>#,###"世""帯"</c:formatCode>
                <c:ptCount val="3"/>
                <c:pt idx="0">
                  <c:v>23485</c:v>
                </c:pt>
                <c:pt idx="1">
                  <c:v>22524</c:v>
                </c:pt>
                <c:pt idx="2">
                  <c:v>21278</c:v>
                </c:pt>
              </c:numCache>
            </c:numRef>
          </c:val>
          <c:extLst>
            <c:ext xmlns:c16="http://schemas.microsoft.com/office/drawing/2014/chart" uri="{C3380CC4-5D6E-409C-BE32-E72D297353CC}">
              <c16:uniqueId val="{00000003-48E3-4373-B489-F6E1329AB090}"/>
            </c:ext>
          </c:extLst>
        </c:ser>
        <c:ser>
          <c:idx val="1"/>
          <c:order val="1"/>
          <c:invertIfNegative val="0"/>
          <c:dPt>
            <c:idx val="0"/>
            <c:invertIfNegative val="0"/>
            <c:bubble3D val="0"/>
            <c:extLst>
              <c:ext xmlns:c16="http://schemas.microsoft.com/office/drawing/2014/chart" uri="{C3380CC4-5D6E-409C-BE32-E72D297353CC}">
                <c16:uniqueId val="{00000004-48E3-4373-B489-F6E1329AB090}"/>
              </c:ext>
            </c:extLst>
          </c:dPt>
          <c:dPt>
            <c:idx val="1"/>
            <c:invertIfNegative val="0"/>
            <c:bubble3D val="0"/>
            <c:extLst>
              <c:ext xmlns:c16="http://schemas.microsoft.com/office/drawing/2014/chart" uri="{C3380CC4-5D6E-409C-BE32-E72D297353CC}">
                <c16:uniqueId val="{00000005-48E3-4373-B489-F6E1329AB090}"/>
              </c:ext>
            </c:extLst>
          </c:dPt>
          <c:dPt>
            <c:idx val="2"/>
            <c:invertIfNegative val="0"/>
            <c:bubble3D val="0"/>
            <c:extLst>
              <c:ext xmlns:c16="http://schemas.microsoft.com/office/drawing/2014/chart" uri="{C3380CC4-5D6E-409C-BE32-E72D297353CC}">
                <c16:uniqueId val="{00000006-48E3-4373-B489-F6E1329AB090}"/>
              </c:ext>
            </c:extLst>
          </c:dPt>
          <c:dLbls>
            <c:dLbl>
              <c:idx val="0"/>
              <c:layout>
                <c:manualLayout>
                  <c:x val="4.3681826151844912E-2"/>
                  <c:y val="8.1025906641736783E-2"/>
                </c:manualLayout>
              </c:layout>
              <c:spPr>
                <a:solidFill>
                  <a:schemeClr val="bg1"/>
                </a:solidFill>
                <a:ln>
                  <a:solidFill>
                    <a:sysClr val="windowText" lastClr="000000"/>
                  </a:solidFill>
                </a:ln>
              </c:spPr>
              <c:txPr>
                <a:bodyPr horzOverflow="overflow"/>
                <a:lstStyle/>
                <a:p>
                  <a:pPr>
                    <a:defRPr sz="1000" b="1" i="0" baseline="0">
                      <a:solidFill>
                        <a:schemeClr val="tx1"/>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8E3-4373-B489-F6E1329AB090}"/>
                </c:ext>
              </c:extLst>
            </c:dLbl>
            <c:dLbl>
              <c:idx val="1"/>
              <c:layout>
                <c:manualLayout>
                  <c:x val="5.3133744092449343E-2"/>
                  <c:y val="7.0003934121202274E-2"/>
                </c:manualLayout>
              </c:layout>
              <c:spPr>
                <a:solidFill>
                  <a:schemeClr val="bg1"/>
                </a:solidFill>
                <a:ln>
                  <a:solidFill>
                    <a:sysClr val="windowText" lastClr="000000"/>
                  </a:solidFill>
                </a:ln>
              </c:spPr>
              <c:txPr>
                <a:bodyPr horzOverflow="overflow"/>
                <a:lstStyle/>
                <a:p>
                  <a:pPr>
                    <a:defRPr sz="1000" b="1" i="0" baseline="0">
                      <a:solidFill>
                        <a:schemeClr val="tx1"/>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8E3-4373-B489-F6E1329AB090}"/>
                </c:ext>
              </c:extLst>
            </c:dLbl>
            <c:dLbl>
              <c:idx val="2"/>
              <c:layout>
                <c:manualLayout>
                  <c:x val="4.9896222837500052E-2"/>
                  <c:y val="7.2872461069107747E-2"/>
                </c:manualLayout>
              </c:layout>
              <c:spPr>
                <a:solidFill>
                  <a:schemeClr val="bg1"/>
                </a:solidFill>
                <a:ln>
                  <a:solidFill>
                    <a:sysClr val="windowText" lastClr="000000"/>
                  </a:solidFill>
                </a:ln>
              </c:spPr>
              <c:txPr>
                <a:bodyPr horzOverflow="overflow"/>
                <a:lstStyle/>
                <a:p>
                  <a:pPr>
                    <a:defRPr sz="1000" b="1" i="0" baseline="0">
                      <a:solidFill>
                        <a:schemeClr val="tx1"/>
                      </a:solidFill>
                    </a:defRPr>
                  </a:pPr>
                  <a:endParaRPr lang="ja-JP"/>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8E3-4373-B489-F6E1329AB090}"/>
                </c:ext>
              </c:extLst>
            </c:dLbl>
            <c:spPr>
              <a:solidFill>
                <a:schemeClr val="bg1"/>
              </a:solidFill>
              <a:ln>
                <a:solidFill>
                  <a:sysClr val="windowText" lastClr="000000"/>
                </a:solidFill>
              </a:ln>
            </c:spPr>
            <c:txPr>
              <a:bodyPr rot="0" horzOverflow="overflow" anchor="ctr" anchorCtr="1"/>
              <a:lstStyle/>
              <a:p>
                <a:pPr algn="ctr" rtl="0">
                  <a:defRPr sz="1400" b="1" i="0" baseline="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歳入①!$A$20:$A$22</c:f>
              <c:strCache>
                <c:ptCount val="3"/>
                <c:pt idx="0">
                  <c:v>令和５年予算</c:v>
                </c:pt>
                <c:pt idx="1">
                  <c:v>令和６年予算</c:v>
                </c:pt>
                <c:pt idx="2">
                  <c:v>令和７年予算</c:v>
                </c:pt>
              </c:strCache>
            </c:strRef>
          </c:cat>
          <c:val>
            <c:numRef>
              <c:f>歳入①!$C$20:$C$22</c:f>
              <c:numCache>
                <c:formatCode>#,###"人"</c:formatCode>
                <c:ptCount val="3"/>
                <c:pt idx="0">
                  <c:v>33400</c:v>
                </c:pt>
                <c:pt idx="1">
                  <c:v>30400</c:v>
                </c:pt>
                <c:pt idx="2">
                  <c:v>30000</c:v>
                </c:pt>
              </c:numCache>
            </c:numRef>
          </c:val>
          <c:extLst>
            <c:ext xmlns:c16="http://schemas.microsoft.com/office/drawing/2014/chart" uri="{C3380CC4-5D6E-409C-BE32-E72D297353CC}">
              <c16:uniqueId val="{00000007-48E3-4373-B489-F6E1329AB090}"/>
            </c:ext>
          </c:extLst>
        </c:ser>
        <c:dLbls>
          <c:showLegendKey val="0"/>
          <c:showVal val="0"/>
          <c:showCatName val="0"/>
          <c:showSerName val="0"/>
          <c:showPercent val="0"/>
          <c:showBubbleSize val="0"/>
        </c:dLbls>
        <c:gapWidth val="150"/>
        <c:axId val="1"/>
        <c:axId val="2"/>
      </c:barChart>
      <c:catAx>
        <c:axId val="1"/>
        <c:scaling>
          <c:orientation val="minMax"/>
        </c:scaling>
        <c:delete val="0"/>
        <c:axPos val="b"/>
        <c:numFmt formatCode="#,###&quot;世&quot;&quot;帯&quot;\,&quot;人&quot;" sourceLinked="0"/>
        <c:majorTickMark val="out"/>
        <c:minorTickMark val="none"/>
        <c:tickLblPos val="none"/>
        <c:txPr>
          <a:bodyPr horzOverflow="overflow" anchor="ctr" anchorCtr="1"/>
          <a:lstStyle/>
          <a:p>
            <a:pPr algn="ctr" rtl="0">
              <a:defRPr sz="1000">
                <a:solidFill>
                  <a:schemeClr val="tx1"/>
                </a:solidFill>
              </a:defRPr>
            </a:pPr>
            <a:endParaRPr lang="ja-JP"/>
          </a:p>
        </c:txPr>
        <c:crossAx val="2"/>
        <c:crosses val="autoZero"/>
        <c:auto val="1"/>
        <c:lblAlgn val="ctr"/>
        <c:lblOffset val="100"/>
        <c:noMultiLvlLbl val="0"/>
      </c:catAx>
      <c:valAx>
        <c:axId val="2"/>
        <c:scaling>
          <c:orientation val="minMax"/>
        </c:scaling>
        <c:delete val="0"/>
        <c:axPos val="l"/>
        <c:majorGridlines/>
        <c:numFmt formatCode="#,###&quot;世&quot;&quot;帯&quot;\,&quot;人&quot;" sourceLinked="0"/>
        <c:majorTickMark val="out"/>
        <c:minorTickMark val="none"/>
        <c:tickLblPos val="low"/>
        <c:txPr>
          <a:bodyPr horzOverflow="overflow" anchor="ctr" anchorCtr="1"/>
          <a:lstStyle/>
          <a:p>
            <a:pPr algn="ctr" rtl="0">
              <a:defRPr sz="1000">
                <a:solidFill>
                  <a:schemeClr val="tx1"/>
                </a:solidFill>
              </a:defRPr>
            </a:pPr>
            <a:endParaRPr lang="ja-JP"/>
          </a:p>
        </c:txPr>
        <c:crossAx val="1"/>
        <c:crosses val="autoZero"/>
        <c:crossBetween val="between"/>
      </c:valAx>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5000000000000389" l="0.70000000000000062" r="0.70000000000000062" t="0.75000000000000389" header="0.30000000000000032" footer="0.30000000000000032"/>
    <c:pageSetup paperSize="9" orientation="landscape"/>
  </c:printSettings>
  <c:userShapes r:id="rId1"/>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27515310586287"/>
          <c:y val="0.14440789473684343"/>
          <c:w val="0.67680559590245393"/>
          <c:h val="0.71489243868440666"/>
        </c:manualLayout>
      </c:layout>
      <c:barChart>
        <c:barDir val="col"/>
        <c:grouping val="clustered"/>
        <c:varyColors val="0"/>
        <c:ser>
          <c:idx val="0"/>
          <c:order val="0"/>
          <c:invertIfNegative val="0"/>
          <c:dLbls>
            <c:spPr>
              <a:solidFill>
                <a:sysClr val="window" lastClr="FFFFFF"/>
              </a:solidFill>
              <a:ln>
                <a:solidFill>
                  <a:sysClr val="windowText" lastClr="000000"/>
                </a:solidFill>
              </a:ln>
            </c:spPr>
            <c:txPr>
              <a:bodyPr rot="0" horzOverflow="overflow" anchor="ctr" anchorCtr="1"/>
              <a:lstStyle/>
              <a:p>
                <a:pPr algn="ctr" rtl="0">
                  <a:defRPr sz="1400" b="1">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歳入①!$I$20:$I$22</c:f>
              <c:numCache>
                <c:formatCode>#,###"千円"</c:formatCode>
                <c:ptCount val="3"/>
                <c:pt idx="0">
                  <c:v>125.21805389221556</c:v>
                </c:pt>
                <c:pt idx="1">
                  <c:v>131.58861842105264</c:v>
                </c:pt>
                <c:pt idx="2">
                  <c:v>128.03053333333332</c:v>
                </c:pt>
              </c:numCache>
            </c:numRef>
          </c:val>
          <c:extLst>
            <c:ext xmlns:c16="http://schemas.microsoft.com/office/drawing/2014/chart" uri="{C3380CC4-5D6E-409C-BE32-E72D297353CC}">
              <c16:uniqueId val="{00000000-DB7D-4DDF-9B41-6CCE3D0F1310}"/>
            </c:ext>
          </c:extLst>
        </c:ser>
        <c:ser>
          <c:idx val="1"/>
          <c:order val="1"/>
          <c:invertIfNegative val="0"/>
          <c:dLbls>
            <c:spPr>
              <a:solidFill>
                <a:sysClr val="window" lastClr="FFFFFF"/>
              </a:solidFill>
              <a:ln>
                <a:solidFill>
                  <a:sysClr val="windowText" lastClr="000000"/>
                </a:solidFill>
              </a:ln>
            </c:spPr>
            <c:txPr>
              <a:bodyPr rot="0" horzOverflow="overflow" anchor="ctr" anchorCtr="1"/>
              <a:lstStyle/>
              <a:p>
                <a:pPr algn="ctr" rtl="0">
                  <a:defRPr sz="1400" b="1">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歳入①!$J$20:$J$22</c:f>
              <c:numCache>
                <c:formatCode>#,###"千円"</c:formatCode>
                <c:ptCount val="3"/>
                <c:pt idx="0">
                  <c:v>178.08315946348733</c:v>
                </c:pt>
                <c:pt idx="1">
                  <c:v>177.60140294796662</c:v>
                </c:pt>
                <c:pt idx="2">
                  <c:v>180.51113826487452</c:v>
                </c:pt>
              </c:numCache>
            </c:numRef>
          </c:val>
          <c:extLst>
            <c:ext xmlns:c16="http://schemas.microsoft.com/office/drawing/2014/chart" uri="{C3380CC4-5D6E-409C-BE32-E72D297353CC}">
              <c16:uniqueId val="{00000001-DB7D-4DDF-9B41-6CCE3D0F1310}"/>
            </c:ext>
          </c:extLst>
        </c:ser>
        <c:dLbls>
          <c:showLegendKey val="0"/>
          <c:showVal val="0"/>
          <c:showCatName val="0"/>
          <c:showSerName val="0"/>
          <c:showPercent val="0"/>
          <c:showBubbleSize val="0"/>
        </c:dLbls>
        <c:gapWidth val="150"/>
        <c:axId val="1"/>
        <c:axId val="2"/>
      </c:barChart>
      <c:catAx>
        <c:axId val="1"/>
        <c:scaling>
          <c:orientation val="minMax"/>
        </c:scaling>
        <c:delete val="1"/>
        <c:axPos val="b"/>
        <c:numFmt formatCode="#,###&quot;千円&quot;" sourceLinked="1"/>
        <c:majorTickMark val="out"/>
        <c:minorTickMark val="none"/>
        <c:tickLblPos val="none"/>
        <c:crossAx val="2"/>
        <c:crosses val="autoZero"/>
        <c:auto val="1"/>
        <c:lblAlgn val="ctr"/>
        <c:lblOffset val="100"/>
        <c:noMultiLvlLbl val="0"/>
      </c:catAx>
      <c:valAx>
        <c:axId val="2"/>
        <c:scaling>
          <c:orientation val="minMax"/>
        </c:scaling>
        <c:delete val="0"/>
        <c:axPos val="l"/>
        <c:majorGridlines>
          <c:spPr>
            <a:effectLst/>
          </c:spPr>
        </c:majorGridlines>
        <c:numFmt formatCode="#,###&quot;千円&quot;" sourceLinked="1"/>
        <c:majorTickMark val="out"/>
        <c:minorTickMark val="none"/>
        <c:tickLblPos val="low"/>
        <c:txPr>
          <a:bodyPr horzOverflow="overflow" anchor="ctr" anchorCtr="1"/>
          <a:lstStyle/>
          <a:p>
            <a:pPr algn="ctr" rtl="0">
              <a:defRPr sz="1000">
                <a:solidFill>
                  <a:schemeClr val="tx1"/>
                </a:solidFill>
              </a:defRPr>
            </a:pPr>
            <a:endParaRPr lang="ja-JP"/>
          </a:p>
        </c:txPr>
        <c:crossAx val="1"/>
        <c:crosses val="autoZero"/>
        <c:crossBetween val="between"/>
      </c:valAx>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5000000000000411" l="0.70000000000000062" r="0.70000000000000062" t="0.75000000000000411" header="0.30000000000000032" footer="0.30000000000000032"/>
    <c:pageSetup orientation="portrait"/>
  </c:printSettings>
  <c:userShapes r:id="rId1"/>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638006610678294E-2"/>
          <c:y val="0.17085593137068739"/>
          <c:w val="0.95178197064990167"/>
          <c:h val="0.70337078651685392"/>
        </c:manualLayout>
      </c:layout>
      <c:barChart>
        <c:barDir val="col"/>
        <c:grouping val="clustered"/>
        <c:varyColors val="0"/>
        <c:ser>
          <c:idx val="0"/>
          <c:order val="0"/>
          <c:spPr>
            <a:solidFill>
              <a:srgbClr val="00B050"/>
            </a:solidFill>
          </c:spPr>
          <c:invertIfNegative val="0"/>
          <c:dPt>
            <c:idx val="0"/>
            <c:invertIfNegative val="0"/>
            <c:bubble3D val="0"/>
            <c:extLst>
              <c:ext xmlns:c16="http://schemas.microsoft.com/office/drawing/2014/chart" uri="{C3380CC4-5D6E-409C-BE32-E72D297353CC}">
                <c16:uniqueId val="{00000000-776B-40C8-9289-90188C74F380}"/>
              </c:ext>
            </c:extLst>
          </c:dPt>
          <c:dPt>
            <c:idx val="1"/>
            <c:invertIfNegative val="0"/>
            <c:bubble3D val="0"/>
            <c:extLst>
              <c:ext xmlns:c16="http://schemas.microsoft.com/office/drawing/2014/chart" uri="{C3380CC4-5D6E-409C-BE32-E72D297353CC}">
                <c16:uniqueId val="{00000001-776B-40C8-9289-90188C74F380}"/>
              </c:ext>
            </c:extLst>
          </c:dPt>
          <c:dPt>
            <c:idx val="2"/>
            <c:invertIfNegative val="0"/>
            <c:bubble3D val="0"/>
            <c:extLst>
              <c:ext xmlns:c16="http://schemas.microsoft.com/office/drawing/2014/chart" uri="{C3380CC4-5D6E-409C-BE32-E72D297353CC}">
                <c16:uniqueId val="{00000002-776B-40C8-9289-90188C74F380}"/>
              </c:ext>
            </c:extLst>
          </c:dPt>
          <c:dLbls>
            <c:dLbl>
              <c:idx val="0"/>
              <c:layout>
                <c:manualLayout>
                  <c:x val="2.771116207622569E-2"/>
                  <c:y val="1.5073861923424782E-3"/>
                </c:manualLayout>
              </c:layout>
              <c:tx>
                <c:rich>
                  <a:bodyPr horzOverflow="overflow"/>
                  <a:lstStyle/>
                  <a:p>
                    <a:pPr>
                      <a:defRPr kumimoji="0" sz="1800" kern="1200">
                        <a:solidFill>
                          <a:schemeClr val="tx1"/>
                        </a:solidFill>
                      </a:defRPr>
                    </a:pPr>
                    <a:r>
                      <a:rPr kumimoji="0" lang="en-US" altLang="ja-JP" sz="1800" kern="1200">
                        <a:solidFill>
                          <a:schemeClr val="tx1"/>
                        </a:solidFill>
                      </a:rPr>
                      <a:t>41.8</a:t>
                    </a:r>
                    <a:r>
                      <a:rPr kumimoji="0" lang="ja-JP" altLang="en-US" sz="1800" kern="1200">
                        <a:solidFill>
                          <a:schemeClr val="tx1"/>
                        </a:solidFill>
                      </a:rPr>
                      <a:t>億円</a:t>
                    </a:r>
                  </a:p>
                  <a:p>
                    <a:pPr>
                      <a:defRPr kumimoji="0" sz="1800" kern="1200">
                        <a:solidFill>
                          <a:schemeClr val="tx1"/>
                        </a:solidFill>
                      </a:defRPr>
                    </a:pPr>
                    <a:r>
                      <a:rPr kumimoji="0" lang="ja-JP" altLang="en-US" sz="1800" kern="1200">
                        <a:solidFill>
                          <a:schemeClr val="tx1"/>
                        </a:solidFill>
                      </a:rPr>
                      <a:t>（予算）</a:t>
                    </a:r>
                  </a:p>
                </c:rich>
              </c:tx>
              <c:spPr>
                <a:solidFill>
                  <a:sysClr val="window" lastClr="FFFFFF"/>
                </a:solidFill>
                <a:ln>
                  <a:solidFill>
                    <a:sysClr val="windowText" lastClr="000000"/>
                  </a:solidFill>
                </a:ln>
              </c:spP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776B-40C8-9289-90188C74F380}"/>
                </c:ext>
              </c:extLst>
            </c:dLbl>
            <c:dLbl>
              <c:idx val="1"/>
              <c:layout>
                <c:manualLayout>
                  <c:x val="8.3834519488898088E-3"/>
                  <c:y val="-2.4118179077479651E-2"/>
                </c:manualLayout>
              </c:layout>
              <c:tx>
                <c:rich>
                  <a:bodyPr horzOverflow="overflow"/>
                  <a:lstStyle/>
                  <a:p>
                    <a:pPr>
                      <a:defRPr kumimoji="0" sz="1800" kern="1200">
                        <a:solidFill>
                          <a:schemeClr val="tx1"/>
                        </a:solidFill>
                      </a:defRPr>
                    </a:pPr>
                    <a:r>
                      <a:rPr kumimoji="0" lang="en-US" altLang="ja-JP" sz="1800" kern="1200">
                        <a:solidFill>
                          <a:schemeClr val="tx1"/>
                        </a:solidFill>
                      </a:rPr>
                      <a:t>40.0</a:t>
                    </a:r>
                    <a:r>
                      <a:rPr kumimoji="0" lang="ja-JP" altLang="en-US" sz="1800" kern="1200">
                        <a:solidFill>
                          <a:schemeClr val="tx1"/>
                        </a:solidFill>
                      </a:rPr>
                      <a:t>億円</a:t>
                    </a:r>
                  </a:p>
                  <a:p>
                    <a:pPr>
                      <a:defRPr kumimoji="0" sz="1800" kern="1200">
                        <a:solidFill>
                          <a:schemeClr val="tx1"/>
                        </a:solidFill>
                      </a:defRPr>
                    </a:pPr>
                    <a:r>
                      <a:rPr kumimoji="0" lang="ja-JP" altLang="en-US" sz="1800" kern="1200">
                        <a:solidFill>
                          <a:schemeClr val="tx1"/>
                        </a:solidFill>
                      </a:rPr>
                      <a:t>（予算）</a:t>
                    </a:r>
                  </a:p>
                </c:rich>
              </c:tx>
              <c:spPr>
                <a:solidFill>
                  <a:sysClr val="window" lastClr="FFFFFF"/>
                </a:solidFill>
                <a:ln>
                  <a:solidFill>
                    <a:sysClr val="windowText" lastClr="000000"/>
                  </a:solidFill>
                </a:ln>
              </c:spP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776B-40C8-9289-90188C74F380}"/>
                </c:ext>
              </c:extLst>
            </c:dLbl>
            <c:dLbl>
              <c:idx val="2"/>
              <c:layout>
                <c:manualLayout>
                  <c:x val="-4.428344101637313E-3"/>
                  <c:y val="-3.4669882423877023E-2"/>
                </c:manualLayout>
              </c:layout>
              <c:tx>
                <c:rich>
                  <a:bodyPr horzOverflow="overflow"/>
                  <a:lstStyle/>
                  <a:p>
                    <a:pPr>
                      <a:defRPr kumimoji="0" sz="1800" kern="1200">
                        <a:solidFill>
                          <a:schemeClr val="tx1"/>
                        </a:solidFill>
                      </a:defRPr>
                    </a:pPr>
                    <a:r>
                      <a:rPr kumimoji="0" lang="en-US" altLang="ja-JP" sz="1800" kern="1200">
                        <a:solidFill>
                          <a:schemeClr val="tx1"/>
                        </a:solidFill>
                      </a:rPr>
                      <a:t>38.4</a:t>
                    </a:r>
                    <a:r>
                      <a:rPr kumimoji="0" lang="ja-JP" altLang="en-US" sz="1800" kern="1200">
                        <a:solidFill>
                          <a:schemeClr val="tx1"/>
                        </a:solidFill>
                      </a:rPr>
                      <a:t>億円</a:t>
                    </a:r>
                  </a:p>
                  <a:p>
                    <a:pPr>
                      <a:defRPr kumimoji="0" sz="1800" kern="1200">
                        <a:solidFill>
                          <a:schemeClr val="tx1"/>
                        </a:solidFill>
                      </a:defRPr>
                    </a:pPr>
                    <a:r>
                      <a:rPr kumimoji="0" lang="ja-JP" altLang="en-US" sz="1800" kern="1200">
                        <a:solidFill>
                          <a:schemeClr val="tx1"/>
                        </a:solidFill>
                      </a:rPr>
                      <a:t>（予算案）</a:t>
                    </a:r>
                  </a:p>
                </c:rich>
              </c:tx>
              <c:spPr>
                <a:solidFill>
                  <a:sysClr val="window" lastClr="FFFFFF"/>
                </a:solidFill>
                <a:ln>
                  <a:solidFill>
                    <a:sysClr val="windowText" lastClr="000000"/>
                  </a:solidFill>
                </a:ln>
              </c:spPr>
              <c:showLegendKey val="0"/>
              <c:showVal val="1"/>
              <c:showCatName val="1"/>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776B-40C8-9289-90188C74F380}"/>
                </c:ext>
              </c:extLst>
            </c:dLbl>
            <c:spPr>
              <a:solidFill>
                <a:sysClr val="window" lastClr="FFFFFF"/>
              </a:solidFill>
              <a:ln>
                <a:solidFill>
                  <a:sysClr val="windowText" lastClr="000000">
                    <a:lumMod val="65000"/>
                    <a:lumOff val="35000"/>
                  </a:sysClr>
                </a:solidFill>
              </a:ln>
              <a:effectLst/>
            </c:spPr>
            <c:showLegendKey val="0"/>
            <c:showVal val="1"/>
            <c:showCatName val="1"/>
            <c:showSerName val="0"/>
            <c:showPercent val="0"/>
            <c:showBubbleSize val="0"/>
            <c:showLeaderLines val="0"/>
            <c:extLst>
              <c:ext xmlns:c15="http://schemas.microsoft.com/office/drawing/2012/chart" uri="{CE6537A1-D6FC-4f65-9D91-7224C49458BB}">
                <c15:spPr xmlns:c15="http://schemas.microsoft.com/office/drawing/2012/chart">
                  <a:prstGeom prst="wedgeRectCallout">
                    <a:avLst/>
                  </a:prstGeom>
                </c15:spPr>
                <c15:showLeaderLines val="0"/>
              </c:ext>
            </c:extLst>
          </c:dLbls>
          <c:cat>
            <c:strRef>
              <c:f>歳入①!$H$24:$H$26</c:f>
              <c:strCache>
                <c:ptCount val="3"/>
                <c:pt idx="0">
                  <c:v>40.6億円</c:v>
                </c:pt>
                <c:pt idx="1">
                  <c:v>40.0億円</c:v>
                </c:pt>
                <c:pt idx="2">
                  <c:v>―</c:v>
                </c:pt>
              </c:strCache>
            </c:strRef>
          </c:cat>
          <c:val>
            <c:numRef>
              <c:f>歳入①!$G$24:$G$26</c:f>
              <c:numCache>
                <c:formatCode>#,###.0"億""円"</c:formatCode>
                <c:ptCount val="3"/>
                <c:pt idx="0">
                  <c:v>41.822830000000003</c:v>
                </c:pt>
                <c:pt idx="1">
                  <c:v>40.002940000000002</c:v>
                </c:pt>
                <c:pt idx="2">
                  <c:v>38.40916</c:v>
                </c:pt>
              </c:numCache>
            </c:numRef>
          </c:val>
          <c:extLst>
            <c:ext xmlns:c16="http://schemas.microsoft.com/office/drawing/2014/chart" uri="{C3380CC4-5D6E-409C-BE32-E72D297353CC}">
              <c16:uniqueId val="{00000003-776B-40C8-9289-90188C74F380}"/>
            </c:ext>
          </c:extLst>
        </c:ser>
        <c:ser>
          <c:idx val="1"/>
          <c:order val="1"/>
          <c:spPr>
            <a:solidFill>
              <a:schemeClr val="accent6">
                <a:lumMod val="75000"/>
              </a:schemeClr>
            </a:solidFill>
          </c:spPr>
          <c:invertIfNegative val="0"/>
          <c:dPt>
            <c:idx val="0"/>
            <c:invertIfNegative val="0"/>
            <c:bubble3D val="0"/>
            <c:extLst>
              <c:ext xmlns:c16="http://schemas.microsoft.com/office/drawing/2014/chart" uri="{C3380CC4-5D6E-409C-BE32-E72D297353CC}">
                <c16:uniqueId val="{00000004-776B-40C8-9289-90188C74F380}"/>
              </c:ext>
            </c:extLst>
          </c:dPt>
          <c:dPt>
            <c:idx val="1"/>
            <c:invertIfNegative val="0"/>
            <c:bubble3D val="0"/>
            <c:extLst>
              <c:ext xmlns:c16="http://schemas.microsoft.com/office/drawing/2014/chart" uri="{C3380CC4-5D6E-409C-BE32-E72D297353CC}">
                <c16:uniqueId val="{00000005-776B-40C8-9289-90188C74F380}"/>
              </c:ext>
            </c:extLst>
          </c:dPt>
          <c:dPt>
            <c:idx val="2"/>
            <c:invertIfNegative val="0"/>
            <c:bubble3D val="0"/>
            <c:extLst>
              <c:ext xmlns:c16="http://schemas.microsoft.com/office/drawing/2014/chart" uri="{C3380CC4-5D6E-409C-BE32-E72D297353CC}">
                <c16:uniqueId val="{00000006-776B-40C8-9289-90188C74F380}"/>
              </c:ext>
            </c:extLst>
          </c:dPt>
          <c:dLbls>
            <c:dLbl>
              <c:idx val="0"/>
              <c:layout>
                <c:manualLayout>
                  <c:x val="4.8406079559028169E-2"/>
                  <c:y val="0.36053544256621223"/>
                </c:manualLayout>
              </c:layout>
              <c:tx>
                <c:rich>
                  <a:bodyPr horzOverflow="overflow"/>
                  <a:lstStyle/>
                  <a:p>
                    <a:pPr>
                      <a:defRPr kumimoji="0" sz="1800" b="0" kern="1200" baseline="0">
                        <a:solidFill>
                          <a:schemeClr val="tx1"/>
                        </a:solidFill>
                      </a:defRPr>
                    </a:pPr>
                    <a:r>
                      <a:rPr kumimoji="0" lang="en-US" altLang="ja-JP" sz="1800" b="0" kern="1200" baseline="0">
                        <a:solidFill>
                          <a:schemeClr val="tx1"/>
                        </a:solidFill>
                      </a:rPr>
                      <a:t>40.6</a:t>
                    </a:r>
                    <a:r>
                      <a:rPr kumimoji="0" lang="ja-JP" altLang="en-US" sz="1800" b="0" kern="1200" baseline="0">
                        <a:solidFill>
                          <a:schemeClr val="tx1"/>
                        </a:solidFill>
                      </a:rPr>
                      <a:t>億円</a:t>
                    </a:r>
                  </a:p>
                  <a:p>
                    <a:pPr>
                      <a:defRPr kumimoji="0" sz="1800" b="0" kern="1200" baseline="0">
                        <a:solidFill>
                          <a:schemeClr val="tx1"/>
                        </a:solidFill>
                      </a:defRPr>
                    </a:pPr>
                    <a:r>
                      <a:rPr kumimoji="0" lang="ja-JP" altLang="en-US" sz="1200" b="0" kern="1200" baseline="0">
                        <a:solidFill>
                          <a:schemeClr val="tx1"/>
                        </a:solidFill>
                      </a:rPr>
                      <a:t>（決算）</a:t>
                    </a: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layout>
                    <c:manualLayout>
                      <c:w val="0.18070707738737146"/>
                      <c:h val="7.3134461222193456E-2"/>
                    </c:manualLayout>
                  </c15:layout>
                  <c15:showDataLabelsRange val="0"/>
                </c:ext>
                <c:ext xmlns:c16="http://schemas.microsoft.com/office/drawing/2014/chart" uri="{C3380CC4-5D6E-409C-BE32-E72D297353CC}">
                  <c16:uniqueId val="{00000004-776B-40C8-9289-90188C74F380}"/>
                </c:ext>
              </c:extLst>
            </c:dLbl>
            <c:dLbl>
              <c:idx val="1"/>
              <c:layout>
                <c:manualLayout>
                  <c:x val="4.9983533740310893E-2"/>
                  <c:y val="0.34761975411801277"/>
                </c:manualLayout>
              </c:layout>
              <c:tx>
                <c:rich>
                  <a:bodyPr horzOverflow="overflow" anchorCtr="0"/>
                  <a:lstStyle/>
                  <a:p>
                    <a:pPr>
                      <a:defRPr kumimoji="0" sz="1800" b="0" kern="1200" baseline="0">
                        <a:solidFill>
                          <a:schemeClr val="tx1"/>
                        </a:solidFill>
                      </a:defRPr>
                    </a:pPr>
                    <a:r>
                      <a:rPr kumimoji="0" lang="en-US" altLang="ja-JP" sz="1800" b="0" kern="1200" baseline="0">
                        <a:solidFill>
                          <a:schemeClr val="tx1"/>
                        </a:solidFill>
                      </a:rPr>
                      <a:t>40.0</a:t>
                    </a:r>
                    <a:r>
                      <a:rPr kumimoji="0" lang="ja-JP" altLang="en-US" sz="1800" b="0" kern="1200" baseline="0">
                        <a:solidFill>
                          <a:sysClr val="windowText" lastClr="000000"/>
                        </a:solidFill>
                      </a:rPr>
                      <a:t>億円</a:t>
                    </a:r>
                    <a:endParaRPr kumimoji="0" lang="ja-JP" altLang="en-US" sz="1800" b="0" kern="1200" baseline="0">
                      <a:solidFill>
                        <a:schemeClr val="tx1"/>
                      </a:solidFill>
                    </a:endParaRPr>
                  </a:p>
                  <a:p>
                    <a:pPr>
                      <a:defRPr kumimoji="0" sz="1800" b="0" kern="1200" baseline="0">
                        <a:solidFill>
                          <a:schemeClr val="tx1"/>
                        </a:solidFill>
                      </a:defRPr>
                    </a:pPr>
                    <a:r>
                      <a:rPr kumimoji="0" lang="ja-JP" altLang="en-US" sz="1200" b="0" kern="1200" baseline="0">
                        <a:solidFill>
                          <a:sysClr val="windowText" lastClr="000000"/>
                        </a:solidFill>
                      </a:rPr>
                      <a:t>（決算見込）</a:t>
                    </a:r>
                    <a:endParaRPr kumimoji="0" lang="ja-JP" altLang="en-US" sz="1200" b="0" kern="1200" baseline="0">
                      <a:solidFill>
                        <a:schemeClr val="tx1"/>
                      </a:solidFill>
                    </a:endParaRP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layout>
                    <c:manualLayout>
                      <c:w val="0.18195284441139195"/>
                      <c:h val="7.2362133509313753E-2"/>
                    </c:manualLayout>
                  </c15:layout>
                  <c15:showDataLabelsRange val="0"/>
                </c:ext>
                <c:ext xmlns:c16="http://schemas.microsoft.com/office/drawing/2014/chart" uri="{C3380CC4-5D6E-409C-BE32-E72D297353CC}">
                  <c16:uniqueId val="{00000005-776B-40C8-9289-90188C74F380}"/>
                </c:ext>
              </c:extLst>
            </c:dLbl>
            <c:dLbl>
              <c:idx val="2"/>
              <c:delete val="1"/>
              <c:extLst>
                <c:ext xmlns:c15="http://schemas.microsoft.com/office/drawing/2012/chart" uri="{CE6537A1-D6FC-4f65-9D91-7224C49458BB}"/>
                <c:ext xmlns:c16="http://schemas.microsoft.com/office/drawing/2014/chart" uri="{C3380CC4-5D6E-409C-BE32-E72D297353CC}">
                  <c16:uniqueId val="{00000006-776B-40C8-9289-90188C74F380}"/>
                </c:ext>
              </c:extLst>
            </c:dLbl>
            <c:spPr>
              <a:solidFill>
                <a:sysClr val="window" lastClr="FFFFFF"/>
              </a:solidFill>
              <a:ln>
                <a:solidFill>
                  <a:sysClr val="windowText" lastClr="000000"/>
                </a:solidFill>
              </a:ln>
            </c:spPr>
            <c:txPr>
              <a:bodyPr rot="0" horzOverflow="overflow" anchor="ctr" anchorCtr="1"/>
              <a:lstStyle/>
              <a:p>
                <a:pPr algn="ctr" rtl="0">
                  <a:defRPr sz="1800" b="0" baseline="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歳入①!$H$24:$H$26</c:f>
              <c:strCache>
                <c:ptCount val="3"/>
                <c:pt idx="0">
                  <c:v>40.6億円</c:v>
                </c:pt>
                <c:pt idx="1">
                  <c:v>40.0億円</c:v>
                </c:pt>
                <c:pt idx="2">
                  <c:v>―</c:v>
                </c:pt>
              </c:strCache>
            </c:strRef>
          </c:cat>
          <c:val>
            <c:numRef>
              <c:f>歳入①!$H$24:$H$26</c:f>
              <c:numCache>
                <c:formatCode>#,###.0"億""円"</c:formatCode>
                <c:ptCount val="3"/>
                <c:pt idx="0">
                  <c:v>40.6</c:v>
                </c:pt>
                <c:pt idx="1">
                  <c:v>40</c:v>
                </c:pt>
                <c:pt idx="2">
                  <c:v>0</c:v>
                </c:pt>
              </c:numCache>
            </c:numRef>
          </c:val>
          <c:extLst>
            <c:ext xmlns:c16="http://schemas.microsoft.com/office/drawing/2014/chart" uri="{C3380CC4-5D6E-409C-BE32-E72D297353CC}">
              <c16:uniqueId val="{00000007-776B-40C8-9289-90188C74F380}"/>
            </c:ext>
          </c:extLst>
        </c:ser>
        <c:dLbls>
          <c:showLegendKey val="0"/>
          <c:showVal val="0"/>
          <c:showCatName val="0"/>
          <c:showSerName val="0"/>
          <c:showPercent val="0"/>
          <c:showBubbleSize val="0"/>
        </c:dLbls>
        <c:gapWidth val="150"/>
        <c:axId val="1"/>
        <c:axId val="2"/>
      </c:barChart>
      <c:catAx>
        <c:axId val="1"/>
        <c:scaling>
          <c:orientation val="minMax"/>
        </c:scaling>
        <c:delete val="0"/>
        <c:axPos val="b"/>
        <c:numFmt formatCode="General" sourceLinked="1"/>
        <c:majorTickMark val="out"/>
        <c:minorTickMark val="none"/>
        <c:tickLblPos val="low"/>
        <c:txPr>
          <a:bodyPr horzOverflow="overflow" anchor="ctr" anchorCtr="1"/>
          <a:lstStyle/>
          <a:p>
            <a:pPr algn="ctr" rtl="0">
              <a:defRPr sz="1000">
                <a:solidFill>
                  <a:schemeClr val="tx1"/>
                </a:solidFill>
              </a:defRPr>
            </a:pPr>
            <a:endParaRPr lang="ja-JP"/>
          </a:p>
        </c:txPr>
        <c:crossAx val="2"/>
        <c:crosses val="autoZero"/>
        <c:auto val="1"/>
        <c:lblAlgn val="ctr"/>
        <c:lblOffset val="100"/>
        <c:noMultiLvlLbl val="0"/>
      </c:catAx>
      <c:valAx>
        <c:axId val="2"/>
        <c:scaling>
          <c:orientation val="minMax"/>
          <c:min val="20"/>
        </c:scaling>
        <c:delete val="0"/>
        <c:axPos val="l"/>
        <c:majorGridlines/>
        <c:numFmt formatCode="#,###.0&quot;億&quot;&quot;円&quot;" sourceLinked="1"/>
        <c:majorTickMark val="out"/>
        <c:minorTickMark val="none"/>
        <c:tickLblPos val="low"/>
        <c:txPr>
          <a:bodyPr horzOverflow="overflow" anchor="ctr" anchorCtr="1"/>
          <a:lstStyle/>
          <a:p>
            <a:pPr algn="ctr" rtl="0">
              <a:defRPr sz="1000">
                <a:solidFill>
                  <a:schemeClr val="tx1"/>
                </a:solidFill>
              </a:defRPr>
            </a:pPr>
            <a:endParaRPr lang="ja-JP"/>
          </a:p>
        </c:txPr>
        <c:crossAx val="1"/>
        <c:crosses val="autoZero"/>
        <c:crossBetween val="between"/>
      </c:valAx>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4803149606299268" l="0.70866141732283516" r="0.70866141732283516" t="0.74803149606299268" header="0.31496062992126383" footer="0.31496062992126383"/>
    <c:pageSetup orientation="landscape"/>
  </c:printSettings>
  <c:userShapes r:id="rId1"/>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221829513546535"/>
          <c:y val="3.0810442261167914E-2"/>
          <c:w val="0.84271048429270978"/>
          <c:h val="0.88003799778747061"/>
        </c:manualLayout>
      </c:layout>
      <c:barChart>
        <c:barDir val="col"/>
        <c:grouping val="stacked"/>
        <c:varyColors val="0"/>
        <c:ser>
          <c:idx val="0"/>
          <c:order val="0"/>
          <c:tx>
            <c:strRef>
              <c:f>歳入②!$A$33</c:f>
              <c:strCache>
                <c:ptCount val="1"/>
                <c:pt idx="0">
                  <c:v>一般会計繰入金（法定）</c:v>
                </c:pt>
              </c:strCache>
            </c:strRef>
          </c:tx>
          <c:invertIfNegative val="0"/>
          <c:dPt>
            <c:idx val="0"/>
            <c:invertIfNegative val="0"/>
            <c:bubble3D val="0"/>
            <c:extLst>
              <c:ext xmlns:c16="http://schemas.microsoft.com/office/drawing/2014/chart" uri="{C3380CC4-5D6E-409C-BE32-E72D297353CC}">
                <c16:uniqueId val="{00000000-90D0-40F8-9EAD-F2F61E7BFBAA}"/>
              </c:ext>
            </c:extLst>
          </c:dPt>
          <c:dPt>
            <c:idx val="1"/>
            <c:invertIfNegative val="0"/>
            <c:bubble3D val="0"/>
            <c:extLst>
              <c:ext xmlns:c16="http://schemas.microsoft.com/office/drawing/2014/chart" uri="{C3380CC4-5D6E-409C-BE32-E72D297353CC}">
                <c16:uniqueId val="{00000001-90D0-40F8-9EAD-F2F61E7BFBAA}"/>
              </c:ext>
            </c:extLst>
          </c:dPt>
          <c:dPt>
            <c:idx val="2"/>
            <c:invertIfNegative val="0"/>
            <c:bubble3D val="0"/>
            <c:extLst>
              <c:ext xmlns:c16="http://schemas.microsoft.com/office/drawing/2014/chart" uri="{C3380CC4-5D6E-409C-BE32-E72D297353CC}">
                <c16:uniqueId val="{00000002-90D0-40F8-9EAD-F2F61E7BFBAA}"/>
              </c:ext>
            </c:extLst>
          </c:dPt>
          <c:dPt>
            <c:idx val="3"/>
            <c:invertIfNegative val="0"/>
            <c:bubble3D val="0"/>
            <c:extLst>
              <c:ext xmlns:c16="http://schemas.microsoft.com/office/drawing/2014/chart" uri="{C3380CC4-5D6E-409C-BE32-E72D297353CC}">
                <c16:uniqueId val="{00000003-90D0-40F8-9EAD-F2F61E7BFBAA}"/>
              </c:ext>
            </c:extLst>
          </c:dPt>
          <c:dLbls>
            <c:dLbl>
              <c:idx val="0"/>
              <c:delete val="1"/>
              <c:extLst>
                <c:ext xmlns:c15="http://schemas.microsoft.com/office/drawing/2012/chart" uri="{CE6537A1-D6FC-4f65-9D91-7224C49458BB}"/>
                <c:ext xmlns:c16="http://schemas.microsoft.com/office/drawing/2014/chart" uri="{C3380CC4-5D6E-409C-BE32-E72D297353CC}">
                  <c16:uniqueId val="{00000000-90D0-40F8-9EAD-F2F61E7BFBAA}"/>
                </c:ext>
              </c:extLst>
            </c:dLbl>
            <c:dLbl>
              <c:idx val="1"/>
              <c:layout>
                <c:manualLayout>
                  <c:x val="0.41731237365526797"/>
                  <c:y val="-8.6283831004334816E-2"/>
                </c:manualLayout>
              </c:layout>
              <c:tx>
                <c:rich>
                  <a:bodyPr horzOverflow="overflow"/>
                  <a:lstStyle/>
                  <a:p>
                    <a:pPr>
                      <a:defRPr kumimoji="0" sz="1200" kern="1200" baseline="0">
                        <a:solidFill>
                          <a:schemeClr val="tx1"/>
                        </a:solidFill>
                      </a:defRPr>
                    </a:pPr>
                    <a:r>
                      <a:rPr kumimoji="0" lang="ja-JP" altLang="en-US" sz="1200" kern="1200" baseline="0">
                        <a:solidFill>
                          <a:schemeClr val="tx1"/>
                        </a:solidFill>
                      </a:rPr>
                      <a:t>法定分</a:t>
                    </a:r>
                  </a:p>
                  <a:p>
                    <a:pPr>
                      <a:defRPr kumimoji="0" sz="1200" kern="1200" baseline="0">
                        <a:solidFill>
                          <a:schemeClr val="tx1"/>
                        </a:solidFill>
                      </a:defRPr>
                    </a:pPr>
                    <a:r>
                      <a:rPr kumimoji="0" lang="en-US" altLang="ja-JP" sz="1200" kern="1200" baseline="0">
                        <a:solidFill>
                          <a:schemeClr val="tx1"/>
                        </a:solidFill>
                      </a:rPr>
                      <a:t>11.2</a:t>
                    </a:r>
                    <a:r>
                      <a:rPr kumimoji="0" lang="ja-JP" altLang="en-US" sz="1200" kern="1200" baseline="0">
                        <a:solidFill>
                          <a:schemeClr val="tx1"/>
                        </a:solidFill>
                      </a:rPr>
                      <a:t>億円</a:t>
                    </a: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layout>
                    <c:manualLayout>
                      <c:w val="0.13101947308132872"/>
                      <c:h val="0.10790285790956664"/>
                    </c:manualLayout>
                  </c15:layout>
                  <c15:showDataLabelsRange val="0"/>
                </c:ext>
                <c:ext xmlns:c16="http://schemas.microsoft.com/office/drawing/2014/chart" uri="{C3380CC4-5D6E-409C-BE32-E72D297353CC}">
                  <c16:uniqueId val="{00000001-90D0-40F8-9EAD-F2F61E7BFBAA}"/>
                </c:ext>
              </c:extLst>
            </c:dLbl>
            <c:dLbl>
              <c:idx val="2"/>
              <c:layout>
                <c:manualLayout>
                  <c:x val="-0.41811551383725148"/>
                  <c:y val="-4.4935429121241412E-2"/>
                </c:manualLayout>
              </c:layout>
              <c:tx>
                <c:rich>
                  <a:bodyPr horzOverflow="overflow"/>
                  <a:lstStyle/>
                  <a:p>
                    <a:pPr>
                      <a:defRPr kumimoji="0" sz="1200" kern="1200" baseline="0">
                        <a:solidFill>
                          <a:schemeClr val="tx1"/>
                        </a:solidFill>
                      </a:defRPr>
                    </a:pPr>
                    <a:r>
                      <a:rPr kumimoji="0" lang="ja-JP" altLang="en-US" sz="1200" kern="1200" baseline="0">
                        <a:solidFill>
                          <a:schemeClr val="tx1"/>
                        </a:solidFill>
                      </a:rPr>
                      <a:t>法定分</a:t>
                    </a:r>
                  </a:p>
                  <a:p>
                    <a:pPr>
                      <a:defRPr kumimoji="0" sz="1200" kern="1200" baseline="0">
                        <a:solidFill>
                          <a:schemeClr val="tx1"/>
                        </a:solidFill>
                      </a:defRPr>
                    </a:pPr>
                    <a:r>
                      <a:rPr kumimoji="0" lang="en-US" altLang="ja-JP" sz="1200" kern="1200" baseline="0">
                        <a:solidFill>
                          <a:schemeClr val="tx1"/>
                        </a:solidFill>
                      </a:rPr>
                      <a:t>10.6</a:t>
                    </a:r>
                    <a:r>
                      <a:rPr kumimoji="0" lang="ja-JP" altLang="en-US" sz="1200" kern="1200" baseline="0">
                        <a:solidFill>
                          <a:schemeClr val="tx1"/>
                        </a:solidFill>
                      </a:rPr>
                      <a:t>億円</a:t>
                    </a: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layout>
                    <c:manualLayout>
                      <c:w val="0.14018327605956471"/>
                      <c:h val="0.10253589158728028"/>
                    </c:manualLayout>
                  </c15:layout>
                  <c15:showDataLabelsRange val="0"/>
                </c:ext>
                <c:ext xmlns:c16="http://schemas.microsoft.com/office/drawing/2014/chart" uri="{C3380CC4-5D6E-409C-BE32-E72D297353CC}">
                  <c16:uniqueId val="{00000002-90D0-40F8-9EAD-F2F61E7BFBAA}"/>
                </c:ext>
              </c:extLst>
            </c:dLbl>
            <c:dLbl>
              <c:idx val="3"/>
              <c:layout>
                <c:manualLayout>
                  <c:x val="-0.21184907761615407"/>
                  <c:y val="-7.03893684682525E-2"/>
                </c:manualLayout>
              </c:layout>
              <c:tx>
                <c:rich>
                  <a:bodyPr horzOverflow="overflow"/>
                  <a:lstStyle/>
                  <a:p>
                    <a:pPr>
                      <a:defRPr kumimoji="0" sz="1200" kern="1200" baseline="0">
                        <a:solidFill>
                          <a:schemeClr val="tx1"/>
                        </a:solidFill>
                      </a:defRPr>
                    </a:pPr>
                    <a:r>
                      <a:rPr kumimoji="0" lang="ja-JP" altLang="en-US" sz="1200" kern="1200" baseline="0">
                        <a:solidFill>
                          <a:schemeClr val="tx1"/>
                        </a:solidFill>
                        <a:latin typeface="+mj-ea"/>
                        <a:ea typeface="+mj-ea"/>
                      </a:rPr>
                      <a:t>法定分</a:t>
                    </a:r>
                    <a:endParaRPr kumimoji="0" lang="ja-JP" altLang="en-US" sz="1200" kern="1200" baseline="0">
                      <a:solidFill>
                        <a:schemeClr val="tx1"/>
                      </a:solidFill>
                    </a:endParaRPr>
                  </a:p>
                  <a:p>
                    <a:pPr>
                      <a:defRPr kumimoji="0" sz="1200" kern="1200" baseline="0">
                        <a:solidFill>
                          <a:schemeClr val="tx1"/>
                        </a:solidFill>
                      </a:defRPr>
                    </a:pPr>
                    <a:r>
                      <a:rPr kumimoji="0" lang="en-US" altLang="ja-JP" sz="1200" kern="1200" baseline="0">
                        <a:solidFill>
                          <a:schemeClr val="tx1"/>
                        </a:solidFill>
                        <a:latin typeface="+mj-ea"/>
                        <a:ea typeface="+mj-ea"/>
                      </a:rPr>
                      <a:t>12.3</a:t>
                    </a:r>
                    <a:r>
                      <a:rPr kumimoji="0" lang="ja-JP" altLang="en-US" sz="1200" kern="1200" baseline="0">
                        <a:solidFill>
                          <a:schemeClr val="tx1"/>
                        </a:solidFill>
                        <a:latin typeface="+mj-ea"/>
                        <a:ea typeface="+mj-ea"/>
                      </a:rPr>
                      <a:t>億円</a:t>
                    </a:r>
                    <a:endParaRPr kumimoji="0" lang="ja-JP" altLang="en-US" sz="1200" kern="1200" baseline="0">
                      <a:solidFill>
                        <a:schemeClr val="tx1"/>
                      </a:solidFill>
                    </a:endParaRP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layout>
                    <c:manualLayout>
                      <c:w val="0.15479306558852496"/>
                      <c:h val="0.10774664035046337"/>
                    </c:manualLayout>
                  </c15:layout>
                  <c15:showDataLabelsRange val="0"/>
                </c:ext>
                <c:ext xmlns:c16="http://schemas.microsoft.com/office/drawing/2014/chart" uri="{C3380CC4-5D6E-409C-BE32-E72D297353CC}">
                  <c16:uniqueId val="{00000003-90D0-40F8-9EAD-F2F61E7BFBAA}"/>
                </c:ext>
              </c:extLst>
            </c:dLbl>
            <c:spPr>
              <a:solidFill>
                <a:sysClr val="window" lastClr="FFFFFF"/>
              </a:solidFill>
              <a:ln>
                <a:solidFill>
                  <a:sysClr val="windowText" lastClr="000000"/>
                </a:solidFill>
              </a:ln>
            </c:spPr>
            <c:txPr>
              <a:bodyPr rot="0" horzOverflow="overflow" anchor="ctr" anchorCtr="1"/>
              <a:lstStyle/>
              <a:p>
                <a:pPr algn="ctr" rtl="0">
                  <a:defRPr sz="1200" baseline="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歳入②!$B$32:$E$32</c:f>
              <c:strCache>
                <c:ptCount val="4"/>
                <c:pt idx="0">
                  <c:v>令和４年度</c:v>
                </c:pt>
                <c:pt idx="1">
                  <c:v>令和５年度</c:v>
                </c:pt>
                <c:pt idx="2">
                  <c:v>令和６年度</c:v>
                </c:pt>
                <c:pt idx="3">
                  <c:v>令和７年度</c:v>
                </c:pt>
              </c:strCache>
            </c:strRef>
          </c:cat>
          <c:val>
            <c:numRef>
              <c:f>歳入②!$B$33:$E$33</c:f>
              <c:numCache>
                <c:formatCode>#,###.0"億""円"</c:formatCode>
                <c:ptCount val="4"/>
                <c:pt idx="0">
                  <c:v>10.629190000000001</c:v>
                </c:pt>
                <c:pt idx="1">
                  <c:v>10.736689999999999</c:v>
                </c:pt>
                <c:pt idx="2">
                  <c:v>12.251249999999999</c:v>
                </c:pt>
                <c:pt idx="3">
                  <c:v>11.200000000000001</c:v>
                </c:pt>
              </c:numCache>
            </c:numRef>
          </c:val>
          <c:extLst>
            <c:ext xmlns:c16="http://schemas.microsoft.com/office/drawing/2014/chart" uri="{C3380CC4-5D6E-409C-BE32-E72D297353CC}">
              <c16:uniqueId val="{00000004-90D0-40F8-9EAD-F2F61E7BFBAA}"/>
            </c:ext>
          </c:extLst>
        </c:ser>
        <c:ser>
          <c:idx val="1"/>
          <c:order val="1"/>
          <c:tx>
            <c:strRef>
              <c:f>歳入②!$A$34</c:f>
              <c:strCache>
                <c:ptCount val="1"/>
                <c:pt idx="0">
                  <c:v>一般会計繰入金（法定外）</c:v>
                </c:pt>
              </c:strCache>
            </c:strRef>
          </c:tx>
          <c:invertIfNegative val="0"/>
          <c:dPt>
            <c:idx val="0"/>
            <c:invertIfNegative val="0"/>
            <c:bubble3D val="0"/>
            <c:extLst>
              <c:ext xmlns:c16="http://schemas.microsoft.com/office/drawing/2014/chart" uri="{C3380CC4-5D6E-409C-BE32-E72D297353CC}">
                <c16:uniqueId val="{00000005-90D0-40F8-9EAD-F2F61E7BFBAA}"/>
              </c:ext>
            </c:extLst>
          </c:dPt>
          <c:dPt>
            <c:idx val="1"/>
            <c:invertIfNegative val="0"/>
            <c:bubble3D val="0"/>
            <c:extLst>
              <c:ext xmlns:c16="http://schemas.microsoft.com/office/drawing/2014/chart" uri="{C3380CC4-5D6E-409C-BE32-E72D297353CC}">
                <c16:uniqueId val="{00000006-90D0-40F8-9EAD-F2F61E7BFBAA}"/>
              </c:ext>
            </c:extLst>
          </c:dPt>
          <c:dPt>
            <c:idx val="2"/>
            <c:invertIfNegative val="0"/>
            <c:bubble3D val="0"/>
            <c:extLst>
              <c:ext xmlns:c16="http://schemas.microsoft.com/office/drawing/2014/chart" uri="{C3380CC4-5D6E-409C-BE32-E72D297353CC}">
                <c16:uniqueId val="{00000007-90D0-40F8-9EAD-F2F61E7BFBAA}"/>
              </c:ext>
            </c:extLst>
          </c:dPt>
          <c:dPt>
            <c:idx val="3"/>
            <c:invertIfNegative val="0"/>
            <c:bubble3D val="0"/>
            <c:extLst>
              <c:ext xmlns:c16="http://schemas.microsoft.com/office/drawing/2014/chart" uri="{C3380CC4-5D6E-409C-BE32-E72D297353CC}">
                <c16:uniqueId val="{00000008-90D0-40F8-9EAD-F2F61E7BFBAA}"/>
              </c:ext>
            </c:extLst>
          </c:dPt>
          <c:dLbls>
            <c:dLbl>
              <c:idx val="0"/>
              <c:delete val="1"/>
              <c:extLst>
                <c:ext xmlns:c15="http://schemas.microsoft.com/office/drawing/2012/chart" uri="{CE6537A1-D6FC-4f65-9D91-7224C49458BB}"/>
                <c:ext xmlns:c16="http://schemas.microsoft.com/office/drawing/2014/chart" uri="{C3380CC4-5D6E-409C-BE32-E72D297353CC}">
                  <c16:uniqueId val="{00000005-90D0-40F8-9EAD-F2F61E7BFBAA}"/>
                </c:ext>
              </c:extLst>
            </c:dLbl>
            <c:dLbl>
              <c:idx val="1"/>
              <c:layout>
                <c:manualLayout>
                  <c:x val="0.45908734926985112"/>
                  <c:y val="7.0698282681224689E-3"/>
                </c:manualLayout>
              </c:layout>
              <c:tx>
                <c:rich>
                  <a:bodyPr horzOverflow="overflow"/>
                  <a:lstStyle/>
                  <a:p>
                    <a:pPr>
                      <a:defRPr kumimoji="0" sz="1100" kern="1200">
                        <a:solidFill>
                          <a:schemeClr val="tx1"/>
                        </a:solidFill>
                      </a:defRPr>
                    </a:pPr>
                    <a:r>
                      <a:rPr kumimoji="0" lang="ja-JP" altLang="en-US" sz="1100" kern="1200">
                        <a:solidFill>
                          <a:schemeClr val="tx1"/>
                        </a:solidFill>
                      </a:rPr>
                      <a:t>法定外</a:t>
                    </a:r>
                  </a:p>
                  <a:p>
                    <a:pPr>
                      <a:defRPr kumimoji="0" sz="1100" kern="1200">
                        <a:solidFill>
                          <a:schemeClr val="tx1"/>
                        </a:solidFill>
                      </a:defRPr>
                    </a:pPr>
                    <a:r>
                      <a:rPr kumimoji="0" lang="en-US" altLang="ja-JP" sz="1100" kern="1200">
                        <a:solidFill>
                          <a:schemeClr val="tx1"/>
                        </a:solidFill>
                      </a:rPr>
                      <a:t>2.1</a:t>
                    </a:r>
                    <a:r>
                      <a:rPr kumimoji="0" lang="ja-JP" altLang="en-US" sz="1100" kern="1200">
                        <a:solidFill>
                          <a:schemeClr val="tx1"/>
                        </a:solidFill>
                      </a:rPr>
                      <a:t>億円</a:t>
                    </a:r>
                  </a:p>
                </c:rich>
              </c:tx>
              <c:spPr>
                <a:solidFill>
                  <a:schemeClr val="bg1"/>
                </a:solidFill>
                <a:ln>
                  <a:solidFill>
                    <a:schemeClr val="tx1"/>
                  </a:solidFill>
                </a:ln>
              </c:spPr>
              <c:showLegendKey val="0"/>
              <c:showVal val="1"/>
              <c:showCatName val="0"/>
              <c:showSerName val="0"/>
              <c:showPercent val="0"/>
              <c:showBubbleSize val="0"/>
              <c:extLst>
                <c:ext xmlns:c15="http://schemas.microsoft.com/office/drawing/2012/chart" uri="{CE6537A1-D6FC-4f65-9D91-7224C49458BB}">
                  <c15:layout>
                    <c:manualLayout>
                      <c:w val="0.12518525245121878"/>
                      <c:h val="0.11681176370321053"/>
                    </c:manualLayout>
                  </c15:layout>
                  <c15:showDataLabelsRange val="0"/>
                </c:ext>
                <c:ext xmlns:c16="http://schemas.microsoft.com/office/drawing/2014/chart" uri="{C3380CC4-5D6E-409C-BE32-E72D297353CC}">
                  <c16:uniqueId val="{00000006-90D0-40F8-9EAD-F2F61E7BFBAA}"/>
                </c:ext>
              </c:extLst>
            </c:dLbl>
            <c:dLbl>
              <c:idx val="2"/>
              <c:layout>
                <c:manualLayout>
                  <c:x val="-0.38363637220392333"/>
                  <c:y val="9.3714830511728742E-2"/>
                </c:manualLayout>
              </c:layout>
              <c:tx>
                <c:rich>
                  <a:bodyPr horzOverflow="overflow"/>
                  <a:lstStyle/>
                  <a:p>
                    <a:pPr>
                      <a:defRPr kumimoji="0" sz="1100" kern="1200">
                        <a:solidFill>
                          <a:schemeClr val="tx1"/>
                        </a:solidFill>
                      </a:defRPr>
                    </a:pPr>
                    <a:r>
                      <a:rPr kumimoji="0" lang="ja-JP" altLang="en-US" sz="1100" kern="1200">
                        <a:solidFill>
                          <a:schemeClr val="tx1"/>
                        </a:solidFill>
                      </a:rPr>
                      <a:t>法定外</a:t>
                    </a:r>
                  </a:p>
                  <a:p>
                    <a:pPr>
                      <a:defRPr kumimoji="0" sz="1100" kern="1200">
                        <a:solidFill>
                          <a:schemeClr val="tx1"/>
                        </a:solidFill>
                      </a:defRPr>
                    </a:pPr>
                    <a:r>
                      <a:rPr kumimoji="0" lang="en-US" altLang="ja-JP" sz="1100" kern="1200">
                        <a:solidFill>
                          <a:schemeClr val="tx1"/>
                        </a:solidFill>
                      </a:rPr>
                      <a:t>3.1</a:t>
                    </a:r>
                    <a:r>
                      <a:rPr kumimoji="0" lang="ja-JP" altLang="en-US" sz="1100" kern="1200">
                        <a:solidFill>
                          <a:schemeClr val="tx1"/>
                        </a:solidFill>
                      </a:rPr>
                      <a:t>億円</a:t>
                    </a:r>
                  </a:p>
                </c:rich>
              </c:tx>
              <c:spPr>
                <a:solidFill>
                  <a:schemeClr val="bg1"/>
                </a:solidFill>
                <a:ln>
                  <a:solidFill>
                    <a:schemeClr val="tx1"/>
                  </a:solidFill>
                </a:ln>
              </c:spPr>
              <c:showLegendKey val="0"/>
              <c:showVal val="1"/>
              <c:showCatName val="0"/>
              <c:showSerName val="0"/>
              <c:showPercent val="0"/>
              <c:showBubbleSize val="0"/>
              <c:extLst>
                <c:ext xmlns:c15="http://schemas.microsoft.com/office/drawing/2012/chart" uri="{CE6537A1-D6FC-4f65-9D91-7224C49458BB}">
                  <c15:layout>
                    <c:manualLayout>
                      <c:w val="0.14360102409744505"/>
                      <c:h val="0.11367713609924823"/>
                    </c:manualLayout>
                  </c15:layout>
                  <c15:showDataLabelsRange val="0"/>
                </c:ext>
                <c:ext xmlns:c16="http://schemas.microsoft.com/office/drawing/2014/chart" uri="{C3380CC4-5D6E-409C-BE32-E72D297353CC}">
                  <c16:uniqueId val="{00000007-90D0-40F8-9EAD-F2F61E7BFBAA}"/>
                </c:ext>
              </c:extLst>
            </c:dLbl>
            <c:dLbl>
              <c:idx val="3"/>
              <c:layout>
                <c:manualLayout>
                  <c:x val="-0.16536092772963532"/>
                  <c:y val="2.4320691974252861E-2"/>
                </c:manualLayout>
              </c:layout>
              <c:tx>
                <c:rich>
                  <a:bodyPr horzOverflow="overflow"/>
                  <a:lstStyle/>
                  <a:p>
                    <a:pPr>
                      <a:defRPr kumimoji="0" sz="1100" kern="1200">
                        <a:solidFill>
                          <a:schemeClr val="tx1"/>
                        </a:solidFill>
                      </a:defRPr>
                    </a:pPr>
                    <a:r>
                      <a:rPr kumimoji="0" lang="ja-JP" altLang="en-US" sz="1100" kern="1200">
                        <a:solidFill>
                          <a:schemeClr val="tx1"/>
                        </a:solidFill>
                      </a:rPr>
                      <a:t>法定外</a:t>
                    </a:r>
                  </a:p>
                  <a:p>
                    <a:pPr>
                      <a:defRPr kumimoji="0" sz="1100" kern="1200">
                        <a:solidFill>
                          <a:schemeClr val="tx1"/>
                        </a:solidFill>
                      </a:defRPr>
                    </a:pPr>
                    <a:r>
                      <a:rPr kumimoji="0" lang="en-US" altLang="ja-JP" sz="1100" kern="1200">
                        <a:solidFill>
                          <a:schemeClr val="tx1"/>
                        </a:solidFill>
                      </a:rPr>
                      <a:t>2.3</a:t>
                    </a:r>
                    <a:r>
                      <a:rPr kumimoji="0" lang="ja-JP" altLang="en-US" sz="1100" kern="1200">
                        <a:solidFill>
                          <a:schemeClr val="tx1"/>
                        </a:solidFill>
                      </a:rPr>
                      <a:t>億円</a:t>
                    </a:r>
                  </a:p>
                </c:rich>
              </c:tx>
              <c:spPr>
                <a:solidFill>
                  <a:schemeClr val="bg1"/>
                </a:solidFill>
                <a:ln>
                  <a:solidFill>
                    <a:schemeClr val="tx1"/>
                  </a:solidFill>
                </a:ln>
              </c:spPr>
              <c:showLegendKey val="0"/>
              <c:showVal val="1"/>
              <c:showCatName val="0"/>
              <c:showSerName val="0"/>
              <c:showPercent val="0"/>
              <c:showBubbleSize val="0"/>
              <c:extLst>
                <c:ext xmlns:c15="http://schemas.microsoft.com/office/drawing/2012/chart" uri="{CE6537A1-D6FC-4f65-9D91-7224C49458BB}">
                  <c15:layout>
                    <c:manualLayout>
                      <c:w val="0.13908970534877035"/>
                      <c:h val="0.11370245502090558"/>
                    </c:manualLayout>
                  </c15:layout>
                  <c15:showDataLabelsRange val="0"/>
                </c:ext>
                <c:ext xmlns:c16="http://schemas.microsoft.com/office/drawing/2014/chart" uri="{C3380CC4-5D6E-409C-BE32-E72D297353CC}">
                  <c16:uniqueId val="{00000008-90D0-40F8-9EAD-F2F61E7BFBAA}"/>
                </c:ext>
              </c:extLst>
            </c:dLbl>
            <c:spPr>
              <a:solidFill>
                <a:schemeClr val="bg1"/>
              </a:solidFill>
              <a:ln>
                <a:solidFill>
                  <a:schemeClr val="tx1"/>
                </a:solidFill>
              </a:ln>
            </c:spPr>
            <c:txPr>
              <a:bodyPr rot="0" horzOverflow="overflow" anchor="ctr" anchorCtr="1"/>
              <a:lstStyle/>
              <a:p>
                <a:pPr algn="ctr" rtl="0">
                  <a:defRPr sz="110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歳入②!$B$32:$E$32</c:f>
              <c:strCache>
                <c:ptCount val="4"/>
                <c:pt idx="0">
                  <c:v>令和４年度</c:v>
                </c:pt>
                <c:pt idx="1">
                  <c:v>令和５年度</c:v>
                </c:pt>
                <c:pt idx="2">
                  <c:v>令和６年度</c:v>
                </c:pt>
                <c:pt idx="3">
                  <c:v>令和７年度</c:v>
                </c:pt>
              </c:strCache>
            </c:strRef>
          </c:cat>
          <c:val>
            <c:numRef>
              <c:f>歳入②!$B$34:$E$34</c:f>
              <c:numCache>
                <c:formatCode>#,###.0"億""円"</c:formatCode>
                <c:ptCount val="4"/>
                <c:pt idx="0">
                  <c:v>3.0619200000000002</c:v>
                </c:pt>
                <c:pt idx="1">
                  <c:v>2.36192</c:v>
                </c:pt>
                <c:pt idx="2">
                  <c:v>2.2619199999999999</c:v>
                </c:pt>
                <c:pt idx="3">
                  <c:v>2.1</c:v>
                </c:pt>
              </c:numCache>
            </c:numRef>
          </c:val>
          <c:extLst>
            <c:ext xmlns:c16="http://schemas.microsoft.com/office/drawing/2014/chart" uri="{C3380CC4-5D6E-409C-BE32-E72D297353CC}">
              <c16:uniqueId val="{00000009-90D0-40F8-9EAD-F2F61E7BFBAA}"/>
            </c:ext>
          </c:extLst>
        </c:ser>
        <c:dLbls>
          <c:showLegendKey val="0"/>
          <c:showVal val="0"/>
          <c:showCatName val="0"/>
          <c:showSerName val="0"/>
          <c:showPercent val="0"/>
          <c:showBubbleSize val="0"/>
        </c:dLbls>
        <c:gapWidth val="150"/>
        <c:overlap val="100"/>
        <c:axId val="1"/>
        <c:axId val="2"/>
      </c:barChart>
      <c:catAx>
        <c:axId val="1"/>
        <c:scaling>
          <c:orientation val="minMax"/>
        </c:scaling>
        <c:delete val="0"/>
        <c:axPos val="b"/>
        <c:numFmt formatCode="General" sourceLinked="1"/>
        <c:majorTickMark val="out"/>
        <c:minorTickMark val="none"/>
        <c:tickLblPos val="nextTo"/>
        <c:txPr>
          <a:bodyPr horzOverflow="overflow" anchor="ctr" anchorCtr="1"/>
          <a:lstStyle/>
          <a:p>
            <a:pPr algn="ctr" rtl="0">
              <a:defRPr sz="1000">
                <a:solidFill>
                  <a:schemeClr val="tx1"/>
                </a:solidFill>
              </a:defRPr>
            </a:pPr>
            <a:endParaRPr lang="ja-JP"/>
          </a:p>
        </c:txPr>
        <c:crossAx val="2"/>
        <c:crosses val="autoZero"/>
        <c:auto val="1"/>
        <c:lblAlgn val="ctr"/>
        <c:lblOffset val="100"/>
        <c:noMultiLvlLbl val="0"/>
      </c:catAx>
      <c:valAx>
        <c:axId val="2"/>
        <c:scaling>
          <c:orientation val="minMax"/>
        </c:scaling>
        <c:delete val="0"/>
        <c:axPos val="l"/>
        <c:majorGridlines/>
        <c:numFmt formatCode="#,###.0&quot;億&quot;&quot;円&quot;" sourceLinked="1"/>
        <c:majorTickMark val="out"/>
        <c:minorTickMark val="none"/>
        <c:tickLblPos val="nextTo"/>
        <c:txPr>
          <a:bodyPr horzOverflow="overflow" anchor="ctr" anchorCtr="1"/>
          <a:lstStyle/>
          <a:p>
            <a:pPr algn="ctr" rtl="0">
              <a:defRPr sz="1000">
                <a:solidFill>
                  <a:schemeClr val="tx1"/>
                </a:solidFill>
              </a:defRPr>
            </a:pPr>
            <a:endParaRPr lang="ja-JP"/>
          </a:p>
        </c:txPr>
        <c:crossAx val="1"/>
        <c:crosses val="autoZero"/>
        <c:crossBetween val="between"/>
      </c:valAx>
      <c:spPr>
        <a:solidFill>
          <a:schemeClr val="bg1"/>
        </a:solidFill>
        <a:ln>
          <a:solidFill>
            <a:schemeClr val="tx1"/>
          </a:solidFill>
        </a:ln>
      </c:spPr>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5000000000000344" l="0.70000000000000062" r="0.70000000000000062" t="0.75000000000000344" header="0.30000000000000032" footer="0.30000000000000032"/>
    <c:pageSetup paperSize="9" orientation="landscape"/>
  </c:printSettings>
  <c:userShapes r:id="rId1"/>
  <c:extLst/>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14</xdr:col>
      <xdr:colOff>240665</xdr:colOff>
      <xdr:row>1</xdr:row>
      <xdr:rowOff>0</xdr:rowOff>
    </xdr:from>
    <xdr:to>
      <xdr:col>24</xdr:col>
      <xdr:colOff>100965</xdr:colOff>
      <xdr:row>24</xdr:row>
      <xdr:rowOff>204470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243840</xdr:colOff>
      <xdr:row>24</xdr:row>
      <xdr:rowOff>248285</xdr:rowOff>
    </xdr:from>
    <xdr:to>
      <xdr:col>24</xdr:col>
      <xdr:colOff>78740</xdr:colOff>
      <xdr:row>46</xdr:row>
      <xdr:rowOff>159385</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628650</xdr:colOff>
      <xdr:row>24</xdr:row>
      <xdr:rowOff>24765</xdr:rowOff>
    </xdr:from>
    <xdr:to>
      <xdr:col>21</xdr:col>
      <xdr:colOff>628650</xdr:colOff>
      <xdr:row>27</xdr:row>
      <xdr:rowOff>140335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3512165" y="6174105"/>
          <a:ext cx="3771900" cy="881380"/>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marL="0" indent="0" algn="l"/>
          <a:r>
            <a:rPr lang="ja-JP" altLang="en-US" sz="1800" b="1" cap="none" spc="0">
              <a:ln w="18415" cmpd="sng">
                <a:noFill/>
                <a:prstDash val="solid"/>
              </a:ln>
              <a:solidFill>
                <a:sysClr val="windowText" lastClr="000000"/>
              </a:solidFill>
              <a:effectLst/>
              <a:latin typeface="+mn-lt"/>
              <a:ea typeface="+mn-ea"/>
              <a:cs typeface="+mn-cs"/>
            </a:rPr>
            <a:t>○１世帯・１人当たりの保険料</a:t>
          </a:r>
          <a:endParaRPr lang="en-US" altLang="ja-JP" sz="1800" b="1" cap="none" spc="0">
            <a:ln w="18415" cmpd="sng">
              <a:noFill/>
              <a:prstDash val="solid"/>
            </a:ln>
            <a:solidFill>
              <a:sysClr val="windowText" lastClr="000000"/>
            </a:solidFill>
            <a:effectLst/>
            <a:latin typeface="+mn-lt"/>
            <a:ea typeface="+mn-ea"/>
            <a:cs typeface="+mn-cs"/>
          </a:endParaRPr>
        </a:p>
      </xdr:txBody>
    </xdr:sp>
    <xdr:clientData/>
  </xdr:twoCellAnchor>
  <xdr:twoCellAnchor>
    <xdr:from>
      <xdr:col>27</xdr:col>
      <xdr:colOff>152400</xdr:colOff>
      <xdr:row>2</xdr:row>
      <xdr:rowOff>88900</xdr:rowOff>
    </xdr:from>
    <xdr:to>
      <xdr:col>36</xdr:col>
      <xdr:colOff>628650</xdr:colOff>
      <xdr:row>35</xdr:row>
      <xdr:rowOff>132080</xdr:rowOff>
    </xdr:to>
    <xdr:graphicFrame macro="">
      <xdr:nvGraphicFramePr>
        <xdr:cNvPr id="10" name="グラフ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24</xdr:col>
      <xdr:colOff>307975</xdr:colOff>
      <xdr:row>10</xdr:row>
      <xdr:rowOff>109220</xdr:rowOff>
    </xdr:from>
    <xdr:to>
      <xdr:col>26</xdr:col>
      <xdr:colOff>612775</xdr:colOff>
      <xdr:row>13</xdr:row>
      <xdr:rowOff>135890</xdr:rowOff>
    </xdr:to>
    <xdr:sp macro="" textlink="">
      <xdr:nvSpPr>
        <xdr:cNvPr id="12" name="右矢印 11">
          <a:extLst>
            <a:ext uri="{FF2B5EF4-FFF2-40B4-BE49-F238E27FC236}">
              <a16:creationId xmlns:a16="http://schemas.microsoft.com/office/drawing/2014/main" id="{00000000-0008-0000-0000-00000C000000}"/>
            </a:ext>
          </a:extLst>
        </xdr:cNvPr>
        <xdr:cNvSpPr/>
      </xdr:nvSpPr>
      <xdr:spPr>
        <a:xfrm>
          <a:off x="18849340" y="2684780"/>
          <a:ext cx="1562100" cy="792480"/>
        </a:xfrm>
        <a:prstGeom prst="rightArrow">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ctr"/>
          <a:endParaRPr kumimoji="1" lang="ja-JP" altLang="en-US" sz="1100"/>
        </a:p>
      </xdr:txBody>
    </xdr:sp>
    <xdr:clientData/>
  </xdr:twoCellAnchor>
  <xdr:twoCellAnchor>
    <xdr:from>
      <xdr:col>24</xdr:col>
      <xdr:colOff>296545</xdr:colOff>
      <xdr:row>26</xdr:row>
      <xdr:rowOff>114300</xdr:rowOff>
    </xdr:from>
    <xdr:to>
      <xdr:col>26</xdr:col>
      <xdr:colOff>598170</xdr:colOff>
      <xdr:row>29</xdr:row>
      <xdr:rowOff>140970</xdr:rowOff>
    </xdr:to>
    <xdr:sp macro="" textlink="">
      <xdr:nvSpPr>
        <xdr:cNvPr id="13" name="右矢印 22">
          <a:extLst>
            <a:ext uri="{FF2B5EF4-FFF2-40B4-BE49-F238E27FC236}">
              <a16:creationId xmlns:a16="http://schemas.microsoft.com/office/drawing/2014/main" id="{00000000-0008-0000-0000-00000D000000}"/>
            </a:ext>
          </a:extLst>
        </xdr:cNvPr>
        <xdr:cNvSpPr/>
      </xdr:nvSpPr>
      <xdr:spPr>
        <a:xfrm>
          <a:off x="18837910" y="6774180"/>
          <a:ext cx="1558925" cy="792480"/>
        </a:xfrm>
        <a:prstGeom prst="rightArrow">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ctr"/>
          <a:endParaRPr kumimoji="1" lang="ja-JP" alt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0.1885</cdr:x>
      <cdr:y>0.81925</cdr:y>
    </cdr:from>
    <cdr:to>
      <cdr:x>0.35675</cdr:x>
      <cdr:y>0.9335</cdr:y>
    </cdr:to>
    <cdr:sp macro="" textlink="">
      <cdr:nvSpPr>
        <cdr:cNvPr id="2" name="正方形/長方形 1"/>
        <cdr:cNvSpPr/>
      </cdr:nvSpPr>
      <cdr:spPr>
        <a:xfrm xmlns:a="http://schemas.openxmlformats.org/drawingml/2006/main">
          <a:off x="1158671" y="4986864"/>
          <a:ext cx="1034199" cy="695452"/>
        </a:xfrm>
        <a:prstGeom xmlns:a="http://schemas.openxmlformats.org/drawingml/2006/main" prst="rect">
          <a:avLst/>
        </a:prstGeom>
        <a:noFill xmlns:a="http://schemas.openxmlformats.org/drawingml/2006/main"/>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chemeClr val="tx1"/>
              </a:solidFill>
            </a:rPr>
            <a:t>令和５年度</a:t>
          </a:r>
          <a:endParaRPr lang="en-US" altLang="ja-JP" b="1">
            <a:solidFill>
              <a:schemeClr val="tx1"/>
            </a:solidFill>
          </a:endParaRPr>
        </a:p>
        <a:p xmlns:a="http://schemas.openxmlformats.org/drawingml/2006/main">
          <a:pPr algn="ctr"/>
          <a:r>
            <a:rPr lang="ja-JP" altLang="en-US" b="1">
              <a:solidFill>
                <a:sysClr val="windowText" lastClr="000000"/>
              </a:solidFill>
            </a:rPr>
            <a:t>予算</a:t>
          </a:r>
          <a:endParaRPr lang="ja-JP" b="1">
            <a:solidFill>
              <a:sysClr val="windowText" lastClr="000000"/>
            </a:solidFill>
          </a:endParaRPr>
        </a:p>
      </cdr:txBody>
    </cdr:sp>
  </cdr:relSizeAnchor>
  <cdr:relSizeAnchor xmlns:cdr="http://schemas.openxmlformats.org/drawingml/2006/chartDrawing">
    <cdr:from>
      <cdr:x>0.46725</cdr:x>
      <cdr:y>0.81975</cdr:y>
    </cdr:from>
    <cdr:to>
      <cdr:x>0.63</cdr:x>
      <cdr:y>0.9385</cdr:y>
    </cdr:to>
    <cdr:sp macro="" textlink="">
      <cdr:nvSpPr>
        <cdr:cNvPr id="3" name="正方形/長方形 2"/>
        <cdr:cNvSpPr/>
      </cdr:nvSpPr>
      <cdr:spPr>
        <a:xfrm xmlns:a="http://schemas.openxmlformats.org/drawingml/2006/main">
          <a:off x="2872092" y="4989908"/>
          <a:ext cx="1000391" cy="722844"/>
        </a:xfrm>
        <a:prstGeom xmlns:a="http://schemas.openxmlformats.org/drawingml/2006/main" prst="rect">
          <a:avLst/>
        </a:prstGeom>
        <a:solidFill xmlns:a="http://schemas.openxmlformats.org/drawingml/2006/main">
          <a:schemeClr val="bg1"/>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chemeClr val="tx1"/>
              </a:solidFill>
            </a:rPr>
            <a:t>令和６年度</a:t>
          </a:r>
          <a:endParaRPr lang="en-US" altLang="ja-JP" b="1">
            <a:solidFill>
              <a:schemeClr val="tx1"/>
            </a:solidFill>
          </a:endParaRPr>
        </a:p>
        <a:p xmlns:a="http://schemas.openxmlformats.org/drawingml/2006/main">
          <a:pPr algn="ctr"/>
          <a:r>
            <a:rPr lang="ja-JP" altLang="en-US" b="1">
              <a:solidFill>
                <a:sysClr val="windowText" lastClr="000000"/>
              </a:solidFill>
            </a:rPr>
            <a:t>予算</a:t>
          </a:r>
          <a:endParaRPr lang="ja-JP" b="1">
            <a:solidFill>
              <a:sysClr val="windowText" lastClr="000000"/>
            </a:solidFill>
          </a:endParaRPr>
        </a:p>
      </cdr:txBody>
    </cdr:sp>
  </cdr:relSizeAnchor>
  <cdr:relSizeAnchor xmlns:cdr="http://schemas.openxmlformats.org/drawingml/2006/chartDrawing">
    <cdr:from>
      <cdr:x>0.74525</cdr:x>
      <cdr:y>0.821</cdr:y>
    </cdr:from>
    <cdr:to>
      <cdr:x>0.90975</cdr:x>
      <cdr:y>0.93075</cdr:y>
    </cdr:to>
    <cdr:sp macro="" textlink="">
      <cdr:nvSpPr>
        <cdr:cNvPr id="4" name="正方形/長方形 3"/>
        <cdr:cNvSpPr/>
      </cdr:nvSpPr>
      <cdr:spPr>
        <a:xfrm xmlns:a="http://schemas.openxmlformats.org/drawingml/2006/main">
          <a:off x="4580902" y="4997517"/>
          <a:ext cx="1011148" cy="668060"/>
        </a:xfrm>
        <a:prstGeom xmlns:a="http://schemas.openxmlformats.org/drawingml/2006/main" prst="rect">
          <a:avLst/>
        </a:prstGeom>
        <a:solidFill xmlns:a="http://schemas.openxmlformats.org/drawingml/2006/main">
          <a:sysClr val="window" lastClr="FFFFFF"/>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chemeClr val="tx1"/>
              </a:solidFill>
            </a:rPr>
            <a:t>令和７年度</a:t>
          </a:r>
          <a:endParaRPr lang="en-US" altLang="ja-JP" b="1">
            <a:solidFill>
              <a:schemeClr val="tx1"/>
            </a:solidFill>
          </a:endParaRPr>
        </a:p>
        <a:p xmlns:a="http://schemas.openxmlformats.org/drawingml/2006/main">
          <a:pPr algn="ctr"/>
          <a:r>
            <a:rPr lang="ja-JP" altLang="en-US" b="1">
              <a:solidFill>
                <a:sysClr val="windowText" lastClr="000000"/>
              </a:solidFill>
            </a:rPr>
            <a:t>予算</a:t>
          </a:r>
          <a:endParaRPr lang="ja-JP">
            <a:solidFill>
              <a:sysClr val="windowText" lastClr="000000"/>
            </a:solidFill>
          </a:endParaRPr>
        </a:p>
      </cdr:txBody>
    </cdr:sp>
  </cdr:relSizeAnchor>
  <cdr:relSizeAnchor xmlns:cdr="http://schemas.openxmlformats.org/drawingml/2006/chartDrawing">
    <cdr:from>
      <cdr:x>0.172</cdr:x>
      <cdr:y>0</cdr:y>
    </cdr:from>
    <cdr:to>
      <cdr:x>0.98325</cdr:x>
      <cdr:y>0.1715</cdr:y>
    </cdr:to>
    <cdr:sp macro="" textlink="">
      <cdr:nvSpPr>
        <cdr:cNvPr id="6" name="正方形/長方形 5"/>
        <cdr:cNvSpPr/>
      </cdr:nvSpPr>
      <cdr:spPr>
        <a:xfrm xmlns:a="http://schemas.openxmlformats.org/drawingml/2006/main">
          <a:off x="1057249" y="0"/>
          <a:ext cx="4986591" cy="1043939"/>
        </a:xfrm>
        <a:prstGeom xmlns:a="http://schemas.openxmlformats.org/drawingml/2006/main" prst="rect">
          <a:avLst/>
        </a:prstGeom>
        <a:ln xmlns:a="http://schemas.openxmlformats.org/drawingml/2006/main">
          <a:solidFill>
            <a:sysClr val="windowText" lastClr="000000"/>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horzOverflow="overflow"/>
        <a:lstStyle xmlns:a="http://schemas.openxmlformats.org/drawingml/2006/main"/>
        <a:p xmlns:a="http://schemas.openxmlformats.org/drawingml/2006/main">
          <a:r>
            <a:rPr lang="ja-JP" altLang="en-US" sz="1800" b="1" cap="none" spc="0" baseline="0">
              <a:ln w="18415" cmpd="sng">
                <a:noFill/>
                <a:prstDash val="solid"/>
              </a:ln>
              <a:solidFill>
                <a:sysClr val="windowText" lastClr="000000"/>
              </a:solidFill>
              <a:effectLst/>
              <a:latin typeface="ＭＳ ゴシック" panose="020B0609070205080204" pitchFamily="49" charset="-128"/>
              <a:ea typeface="ＭＳ ゴシック" panose="020B0609070205080204" pitchFamily="49" charset="-128"/>
            </a:rPr>
            <a:t>○　世帯数・被保険者数</a:t>
          </a:r>
          <a:r>
            <a:rPr lang="en-US" altLang="ja-JP" sz="1800" b="1" cap="none" spc="0" baseline="0">
              <a:ln w="18415" cmpd="sng">
                <a:noFill/>
                <a:prstDash val="solid"/>
              </a:ln>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800" b="1" cap="none" spc="0" baseline="0">
              <a:ln w="18415" cmpd="sng">
                <a:noFill/>
                <a:prstDash val="solid"/>
              </a:ln>
              <a:solidFill>
                <a:sysClr val="windowText" lastClr="000000"/>
              </a:solidFill>
              <a:effectLst/>
              <a:latin typeface="ＭＳ ゴシック" panose="020B0609070205080204" pitchFamily="49" charset="-128"/>
              <a:ea typeface="ＭＳ ゴシック" panose="020B0609070205080204" pitchFamily="49" charset="-128"/>
            </a:rPr>
            <a:t>年間平均）</a:t>
          </a:r>
          <a:endParaRPr lang="en-US" altLang="ja-JP" sz="1800" b="1" cap="none" spc="0" baseline="0">
            <a:ln w="18415" cmpd="sng">
              <a:noFill/>
              <a:prstDash val="solid"/>
            </a:ln>
            <a:solidFill>
              <a:sysClr val="windowText" lastClr="000000"/>
            </a:solidFill>
            <a:effectLst/>
            <a:latin typeface="ＭＳ ゴシック" panose="020B0609070205080204" pitchFamily="49" charset="-128"/>
            <a:ea typeface="ＭＳ ゴシック" panose="020B0609070205080204" pitchFamily="49" charset="-128"/>
          </a:endParaRPr>
        </a:p>
        <a:p xmlns:a="http://schemas.openxmlformats.org/drawingml/2006/main">
          <a:pPr algn="l"/>
          <a:r>
            <a:rPr lang="ja-JP" altLang="en-US" sz="1400" b="0" cap="none" spc="0">
              <a:ln w="18415" cmpd="sng">
                <a:noFill/>
                <a:prstDash val="solid"/>
              </a:ln>
              <a:solidFill>
                <a:schemeClr val="accent5">
                  <a:lumMod val="75000"/>
                </a:schemeClr>
              </a:solidFill>
              <a:effectLst/>
              <a:latin typeface="ＭＳ ゴシック" panose="020B0609070205080204" pitchFamily="49" charset="-128"/>
              <a:ea typeface="ＭＳ ゴシック" panose="020B0609070205080204" pitchFamily="49" charset="-128"/>
            </a:rPr>
            <a:t>　</a:t>
          </a:r>
          <a:r>
            <a:rPr lang="ja-JP" altLang="en-US" sz="1400" b="0" cap="none" spc="0">
              <a:ln w="18415" cmpd="sng">
                <a:noFill/>
                <a:prstDash val="solid"/>
              </a:ln>
              <a:solidFill>
                <a:schemeClr val="tx1"/>
              </a:solidFill>
              <a:effectLst/>
              <a:latin typeface="ＭＳ ゴシック" panose="020B0609070205080204" pitchFamily="49" charset="-128"/>
              <a:ea typeface="ＭＳ ゴシック" panose="020B0609070205080204" pitchFamily="49" charset="-128"/>
            </a:rPr>
            <a:t>団塊の世代の後期高齢者医療制度への移行や被用者保険の適用拡大などによる減少を見込む。</a:t>
          </a:r>
          <a:endParaRPr lang="ja-JP" sz="1400" b="0" cap="none" spc="0">
            <a:ln w="18415" cmpd="sng">
              <a:noFill/>
              <a:prstDash val="solid"/>
            </a:ln>
            <a:solidFill>
              <a:schemeClr val="tx1"/>
            </a:solidFill>
            <a:effectLst/>
            <a:latin typeface="ＭＳ ゴシック" panose="020B0609070205080204" pitchFamily="49" charset="-128"/>
            <a:ea typeface="ＭＳ ゴシック" panose="020B0609070205080204" pitchFamily="49" charset="-128"/>
          </a:endParaRPr>
        </a:p>
      </cdr:txBody>
    </cdr:sp>
  </cdr:relSizeAnchor>
  <cdr:relSizeAnchor xmlns:cdr="http://schemas.openxmlformats.org/drawingml/2006/chartDrawing">
    <cdr:from>
      <cdr:x>0</cdr:x>
      <cdr:y>0</cdr:y>
    </cdr:from>
    <cdr:to>
      <cdr:x>0</cdr:x>
      <cdr:y>0</cdr:y>
    </cdr:to>
    <cdr:sp macro="" textlink="">
      <cdr:nvSpPr>
        <cdr:cNvPr id="14" name="直線コネクタ 13"/>
        <cdr:cNvSpPr/>
      </cdr:nvSpPr>
      <cdr:spPr>
        <a:xfrm xmlns:a="http://schemas.openxmlformats.org/drawingml/2006/main">
          <a:off x="0" y="0"/>
          <a:ext cx="0" cy="0"/>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horzOverflow="overflow"/>
        <a:lstStyle xmlns:a="http://schemas.openxmlformats.org/drawingml/2006/main"/>
        <a:p xmlns:a="http://schemas.openxmlformats.org/drawingml/2006/main">
          <a:endParaRPr lang="ja-JP"/>
        </a:p>
      </cdr:txBody>
    </cdr:sp>
  </cdr:relSizeAnchor>
  <cdr:relSizeAnchor xmlns:cdr="http://schemas.openxmlformats.org/drawingml/2006/chartDrawing">
    <cdr:from>
      <cdr:x>0</cdr:x>
      <cdr:y>0</cdr:y>
    </cdr:from>
    <cdr:to>
      <cdr:x>0</cdr:x>
      <cdr:y>0</cdr:y>
    </cdr:to>
    <cdr:sp macro="" textlink="">
      <cdr:nvSpPr>
        <cdr:cNvPr id="16" name="直線コネクタ 15"/>
        <cdr:cNvSpPr/>
      </cdr:nvSpPr>
      <cdr:spPr>
        <a:xfrm xmlns:a="http://schemas.openxmlformats.org/drawingml/2006/main" flipV="1">
          <a:off x="0" y="0"/>
          <a:ext cx="0" cy="0"/>
        </a:xfrm>
        <a:prstGeom xmlns:a="http://schemas.openxmlformats.org/drawingml/2006/main" prst="line">
          <a:avLst/>
        </a:prstGeom>
        <a:ln xmlns:a="http://schemas.openxmlformats.org/drawingml/2006/main">
          <a:solidFill>
            <a:sysClr val="windowText" lastClr="00000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horzOverflow="overflow"/>
        <a:lstStyle xmlns:a="http://schemas.openxmlformats.org/drawingml/2006/main"/>
        <a:p xmlns:a="http://schemas.openxmlformats.org/drawingml/2006/main">
          <a:endParaRPr lang="ja-JP"/>
        </a:p>
      </cdr:txBody>
    </cdr:sp>
  </cdr:relSizeAnchor>
</c:userShapes>
</file>

<file path=xl/drawings/drawing3.xml><?xml version="1.0" encoding="utf-8"?>
<c:userShapes xmlns:c="http://schemas.openxmlformats.org/drawingml/2006/chart">
  <cdr:relSizeAnchor xmlns:cdr="http://schemas.openxmlformats.org/drawingml/2006/chartDrawing">
    <cdr:from>
      <cdr:x>0.18375</cdr:x>
      <cdr:y>0.87975</cdr:y>
    </cdr:from>
    <cdr:to>
      <cdr:x>0.3565</cdr:x>
      <cdr:y>0.9825</cdr:y>
    </cdr:to>
    <cdr:sp macro="" textlink="">
      <cdr:nvSpPr>
        <cdr:cNvPr id="2" name="正方形/長方形 1"/>
        <cdr:cNvSpPr/>
      </cdr:nvSpPr>
      <cdr:spPr>
        <a:xfrm xmlns:a="http://schemas.openxmlformats.org/drawingml/2006/main">
          <a:off x="1124807" y="4862413"/>
          <a:ext cx="1057471" cy="567903"/>
        </a:xfrm>
        <a:prstGeom xmlns:a="http://schemas.openxmlformats.org/drawingml/2006/main" prst="rect">
          <a:avLst/>
        </a:prstGeom>
        <a:noFill xmlns:a="http://schemas.openxmlformats.org/drawingml/2006/main"/>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chemeClr val="tx1"/>
              </a:solidFill>
            </a:rPr>
            <a:t>令和５年度</a:t>
          </a:r>
          <a:endParaRPr lang="en-US" altLang="ja-JP" b="1">
            <a:solidFill>
              <a:schemeClr val="tx1"/>
            </a:solidFill>
          </a:endParaRPr>
        </a:p>
        <a:p xmlns:a="http://schemas.openxmlformats.org/drawingml/2006/main">
          <a:pPr algn="ctr"/>
          <a:r>
            <a:rPr lang="ja-JP" altLang="en-US" b="1">
              <a:solidFill>
                <a:sysClr val="windowText" lastClr="000000"/>
              </a:solidFill>
            </a:rPr>
            <a:t>予算</a:t>
          </a:r>
          <a:endParaRPr lang="ja-JP" b="1">
            <a:solidFill>
              <a:sysClr val="windowText" lastClr="000000"/>
            </a:solidFill>
          </a:endParaRPr>
        </a:p>
      </cdr:txBody>
    </cdr:sp>
  </cdr:relSizeAnchor>
  <cdr:relSizeAnchor xmlns:cdr="http://schemas.openxmlformats.org/drawingml/2006/chartDrawing">
    <cdr:from>
      <cdr:x>0.42125</cdr:x>
      <cdr:y>0.87525</cdr:y>
    </cdr:from>
    <cdr:to>
      <cdr:x>0.59</cdr:x>
      <cdr:y>0.97775</cdr:y>
    </cdr:to>
    <cdr:sp macro="" textlink="">
      <cdr:nvSpPr>
        <cdr:cNvPr id="3" name="正方形/長方形 2"/>
        <cdr:cNvSpPr/>
      </cdr:nvSpPr>
      <cdr:spPr>
        <a:xfrm xmlns:a="http://schemas.openxmlformats.org/drawingml/2006/main">
          <a:off x="2578639" y="4837541"/>
          <a:ext cx="1032986" cy="566521"/>
        </a:xfrm>
        <a:prstGeom xmlns:a="http://schemas.openxmlformats.org/drawingml/2006/main" prst="rect">
          <a:avLst/>
        </a:prstGeom>
        <a:solidFill xmlns:a="http://schemas.openxmlformats.org/drawingml/2006/main">
          <a:schemeClr val="bg1"/>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chemeClr val="tx1"/>
              </a:solidFill>
            </a:rPr>
            <a:t>令和６年度</a:t>
          </a:r>
          <a:endParaRPr lang="en-US" altLang="ja-JP" b="1">
            <a:solidFill>
              <a:schemeClr val="tx1"/>
            </a:solidFill>
          </a:endParaRPr>
        </a:p>
        <a:p xmlns:a="http://schemas.openxmlformats.org/drawingml/2006/main">
          <a:pPr algn="ctr"/>
          <a:r>
            <a:rPr lang="ja-JP" altLang="en-US" b="1">
              <a:solidFill>
                <a:sysClr val="windowText" lastClr="000000"/>
              </a:solidFill>
            </a:rPr>
            <a:t>予算</a:t>
          </a:r>
          <a:endParaRPr lang="ja-JP" b="1">
            <a:solidFill>
              <a:sysClr val="windowText" lastClr="000000"/>
            </a:solidFill>
          </a:endParaRPr>
        </a:p>
      </cdr:txBody>
    </cdr:sp>
  </cdr:relSizeAnchor>
  <cdr:relSizeAnchor xmlns:cdr="http://schemas.openxmlformats.org/drawingml/2006/chartDrawing">
    <cdr:from>
      <cdr:x>0.64225</cdr:x>
      <cdr:y>0.87275</cdr:y>
    </cdr:from>
    <cdr:to>
      <cdr:x>0.814</cdr:x>
      <cdr:y>0.978</cdr:y>
    </cdr:to>
    <cdr:sp macro="" textlink="">
      <cdr:nvSpPr>
        <cdr:cNvPr id="4" name="正方形/長方形 3"/>
        <cdr:cNvSpPr/>
      </cdr:nvSpPr>
      <cdr:spPr>
        <a:xfrm xmlns:a="http://schemas.openxmlformats.org/drawingml/2006/main">
          <a:off x="3931469" y="4823724"/>
          <a:ext cx="1051350" cy="581720"/>
        </a:xfrm>
        <a:prstGeom xmlns:a="http://schemas.openxmlformats.org/drawingml/2006/main" prst="rect">
          <a:avLst/>
        </a:prstGeom>
        <a:solidFill xmlns:a="http://schemas.openxmlformats.org/drawingml/2006/main">
          <a:sysClr val="window" lastClr="FFFFFF"/>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chemeClr val="tx1"/>
              </a:solidFill>
            </a:rPr>
            <a:t>令和７年度</a:t>
          </a:r>
          <a:endParaRPr lang="en-US" altLang="ja-JP" b="1">
            <a:solidFill>
              <a:schemeClr val="tx1"/>
            </a:solidFill>
          </a:endParaRPr>
        </a:p>
        <a:p xmlns:a="http://schemas.openxmlformats.org/drawingml/2006/main">
          <a:pPr algn="ctr"/>
          <a:r>
            <a:rPr lang="ja-JP" altLang="en-US" b="1">
              <a:solidFill>
                <a:sysClr val="windowText" lastClr="000000"/>
              </a:solidFill>
            </a:rPr>
            <a:t>予算</a:t>
          </a:r>
          <a:endParaRPr lang="ja-JP">
            <a:solidFill>
              <a:sysClr val="windowText" lastClr="000000"/>
            </a:solidFill>
          </a:endParaRPr>
        </a:p>
      </cdr:txBody>
    </cdr:sp>
  </cdr:relSizeAnchor>
  <cdr:relSizeAnchor xmlns:cdr="http://schemas.openxmlformats.org/drawingml/2006/chartDrawing">
    <cdr:from>
      <cdr:x>0.26905</cdr:x>
      <cdr:y>0.5028</cdr:y>
    </cdr:from>
    <cdr:to>
      <cdr:x>0.36487</cdr:x>
      <cdr:y>0.59985</cdr:y>
    </cdr:to>
    <cdr:sp macro="" textlink="">
      <cdr:nvSpPr>
        <cdr:cNvPr id="6" name="正方形/長方形 5"/>
        <cdr:cNvSpPr/>
      </cdr:nvSpPr>
      <cdr:spPr>
        <a:xfrm xmlns:a="http://schemas.openxmlformats.org/drawingml/2006/main">
          <a:off x="1639615" y="2764941"/>
          <a:ext cx="583973" cy="533702"/>
        </a:xfrm>
        <a:prstGeom xmlns:a="http://schemas.openxmlformats.org/drawingml/2006/main" prst="rect">
          <a:avLst/>
        </a:prstGeom>
        <a:ln xmlns:a="http://schemas.openxmlformats.org/drawingml/2006/main">
          <a:solidFill>
            <a:sysClr val="windowText" lastClr="000000"/>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a:t>１世帯</a:t>
          </a:r>
          <a:endParaRPr lang="en-US" altLang="ja-JP"/>
        </a:p>
        <a:p xmlns:a="http://schemas.openxmlformats.org/drawingml/2006/main">
          <a:pPr algn="ctr"/>
          <a:r>
            <a:rPr lang="ja-JP" altLang="en-US"/>
            <a:t>当たり</a:t>
          </a:r>
          <a:endParaRPr lang="ja-JP"/>
        </a:p>
      </cdr:txBody>
    </cdr:sp>
  </cdr:relSizeAnchor>
  <cdr:relSizeAnchor xmlns:cdr="http://schemas.openxmlformats.org/drawingml/2006/chartDrawing">
    <cdr:from>
      <cdr:x>0.14658</cdr:x>
      <cdr:y>0.58403</cdr:y>
    </cdr:from>
    <cdr:to>
      <cdr:x>0.2443</cdr:x>
      <cdr:y>0.66749</cdr:y>
    </cdr:to>
    <cdr:sp macro="" textlink="">
      <cdr:nvSpPr>
        <cdr:cNvPr id="7" name="正方形/長方形 6"/>
        <cdr:cNvSpPr/>
      </cdr:nvSpPr>
      <cdr:spPr>
        <a:xfrm xmlns:a="http://schemas.openxmlformats.org/drawingml/2006/main">
          <a:off x="893287" y="3211631"/>
          <a:ext cx="595516" cy="458941"/>
        </a:xfrm>
        <a:prstGeom xmlns:a="http://schemas.openxmlformats.org/drawingml/2006/main" prst="rect">
          <a:avLst/>
        </a:prstGeom>
        <a:ln xmlns:a="http://schemas.openxmlformats.org/drawingml/2006/main">
          <a:solidFill>
            <a:sysClr val="windowText" lastClr="000000"/>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a:t>１人</a:t>
          </a:r>
          <a:endParaRPr lang="en-US" altLang="ja-JP"/>
        </a:p>
        <a:p xmlns:a="http://schemas.openxmlformats.org/drawingml/2006/main">
          <a:pPr algn="ctr"/>
          <a:r>
            <a:rPr lang="ja-JP" altLang="en-US"/>
            <a:t>当たり</a:t>
          </a:r>
          <a:endParaRPr lang="ja-JP"/>
        </a:p>
      </cdr:txBody>
    </cdr:sp>
  </cdr:relSizeAnchor>
</c:userShapes>
</file>

<file path=xl/drawings/drawing4.xml><?xml version="1.0" encoding="utf-8"?>
<c:userShapes xmlns:c="http://schemas.openxmlformats.org/drawingml/2006/chart">
  <cdr:relSizeAnchor xmlns:cdr="http://schemas.openxmlformats.org/drawingml/2006/chartDrawing">
    <cdr:from>
      <cdr:x>0.1585</cdr:x>
      <cdr:y>0.83875</cdr:y>
    </cdr:from>
    <cdr:to>
      <cdr:x>0.357</cdr:x>
      <cdr:y>0.8995</cdr:y>
    </cdr:to>
    <cdr:sp macro="" textlink="">
      <cdr:nvSpPr>
        <cdr:cNvPr id="2" name="正方形/長方形 1"/>
        <cdr:cNvSpPr/>
      </cdr:nvSpPr>
      <cdr:spPr>
        <a:xfrm xmlns:a="http://schemas.openxmlformats.org/drawingml/2006/main">
          <a:off x="972254" y="7101771"/>
          <a:ext cx="1217618" cy="514375"/>
        </a:xfrm>
        <a:prstGeom xmlns:a="http://schemas.openxmlformats.org/drawingml/2006/main" prst="rect">
          <a:avLst/>
        </a:prstGeom>
        <a:solidFill xmlns:a="http://schemas.openxmlformats.org/drawingml/2006/main">
          <a:schemeClr val="bg1"/>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sz="1400" b="1">
              <a:solidFill>
                <a:sysClr val="windowText" lastClr="000000"/>
              </a:solidFill>
            </a:rPr>
            <a:t>令和５年度</a:t>
          </a:r>
          <a:endParaRPr lang="ja-JP" sz="1400" b="1">
            <a:solidFill>
              <a:sysClr val="windowText" lastClr="000000"/>
            </a:solidFill>
          </a:endParaRPr>
        </a:p>
      </cdr:txBody>
    </cdr:sp>
  </cdr:relSizeAnchor>
  <cdr:relSizeAnchor xmlns:cdr="http://schemas.openxmlformats.org/drawingml/2006/chartDrawing">
    <cdr:from>
      <cdr:x>0.4495</cdr:x>
      <cdr:y>0.83825</cdr:y>
    </cdr:from>
    <cdr:to>
      <cdr:x>0.652</cdr:x>
      <cdr:y>0.89875</cdr:y>
    </cdr:to>
    <cdr:sp macro="" textlink="">
      <cdr:nvSpPr>
        <cdr:cNvPr id="3" name="正方形/長方形 2"/>
        <cdr:cNvSpPr/>
      </cdr:nvSpPr>
      <cdr:spPr>
        <a:xfrm xmlns:a="http://schemas.openxmlformats.org/drawingml/2006/main">
          <a:off x="2757277" y="7097538"/>
          <a:ext cx="1242155" cy="512258"/>
        </a:xfrm>
        <a:prstGeom xmlns:a="http://schemas.openxmlformats.org/drawingml/2006/main" prst="rect">
          <a:avLst/>
        </a:prstGeom>
        <a:solidFill xmlns:a="http://schemas.openxmlformats.org/drawingml/2006/main">
          <a:schemeClr val="bg1"/>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sz="1400" b="1">
              <a:solidFill>
                <a:schemeClr val="tx1"/>
              </a:solidFill>
            </a:rPr>
            <a:t>令和６年度</a:t>
          </a:r>
          <a:endParaRPr lang="en-US" altLang="ja-JP" sz="1400" b="1">
            <a:solidFill>
              <a:schemeClr val="tx1"/>
            </a:solidFill>
          </a:endParaRPr>
        </a:p>
      </cdr:txBody>
    </cdr:sp>
  </cdr:relSizeAnchor>
  <cdr:relSizeAnchor xmlns:cdr="http://schemas.openxmlformats.org/drawingml/2006/chartDrawing">
    <cdr:from>
      <cdr:x>0.71625</cdr:x>
      <cdr:y>0.836</cdr:y>
    </cdr:from>
    <cdr:to>
      <cdr:x>0.92</cdr:x>
      <cdr:y>0.902</cdr:y>
    </cdr:to>
    <cdr:sp macro="" textlink="">
      <cdr:nvSpPr>
        <cdr:cNvPr id="4" name="正方形/長方形 3"/>
        <cdr:cNvSpPr/>
      </cdr:nvSpPr>
      <cdr:spPr>
        <a:xfrm xmlns:a="http://schemas.openxmlformats.org/drawingml/2006/main">
          <a:off x="4393549" y="7078487"/>
          <a:ext cx="1249822" cy="558827"/>
        </a:xfrm>
        <a:prstGeom xmlns:a="http://schemas.openxmlformats.org/drawingml/2006/main" prst="rect">
          <a:avLst/>
        </a:prstGeom>
        <a:solidFill xmlns:a="http://schemas.openxmlformats.org/drawingml/2006/main">
          <a:sysClr val="window" lastClr="FFFFFF"/>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sz="1400" b="1">
              <a:solidFill>
                <a:schemeClr val="tx1"/>
              </a:solidFill>
            </a:rPr>
            <a:t>令和７年度</a:t>
          </a:r>
          <a:endParaRPr lang="en-US" altLang="ja-JP" sz="1400" b="1">
            <a:solidFill>
              <a:schemeClr val="tx1"/>
            </a:solidFill>
          </a:endParaRPr>
        </a:p>
      </cdr:txBody>
    </cdr:sp>
  </cdr:relSizeAnchor>
  <cdr:relSizeAnchor xmlns:cdr="http://schemas.openxmlformats.org/drawingml/2006/chartDrawing">
    <cdr:from>
      <cdr:x>0.05018</cdr:x>
      <cdr:y>0.00232</cdr:y>
    </cdr:from>
    <cdr:to>
      <cdr:x>0.979</cdr:x>
      <cdr:y>0.15432</cdr:y>
    </cdr:to>
    <cdr:sp macro="" textlink="">
      <cdr:nvSpPr>
        <cdr:cNvPr id="6" name="正方形/長方形 5"/>
        <cdr:cNvSpPr/>
      </cdr:nvSpPr>
      <cdr:spPr>
        <a:xfrm xmlns:a="http://schemas.openxmlformats.org/drawingml/2006/main">
          <a:off x="335773" y="19263"/>
          <a:ext cx="6215046" cy="1260720"/>
        </a:xfrm>
        <a:prstGeom xmlns:a="http://schemas.openxmlformats.org/drawingml/2006/main" prst="rect">
          <a:avLst/>
        </a:prstGeom>
        <a:ln xmlns:a="http://schemas.openxmlformats.org/drawingml/2006/main">
          <a:solidFill>
            <a:sysClr val="windowText" lastClr="000000"/>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horzOverflow="overflow"/>
        <a:lstStyle xmlns:a="http://schemas.openxmlformats.org/drawingml/2006/main"/>
        <a:p xmlns:a="http://schemas.openxmlformats.org/drawingml/2006/main">
          <a:r>
            <a:rPr lang="ja-JP" altLang="en-US" sz="1800" b="1" cap="none" spc="0">
              <a:ln w="12700">
                <a:noFill/>
                <a:prstDash val="solid"/>
              </a:ln>
              <a:solidFill>
                <a:sysClr val="windowText" lastClr="000000"/>
              </a:solidFill>
              <a:effectLst/>
              <a:latin typeface="ＭＳ ゴシック" panose="020B0609070205080204" pitchFamily="49" charset="-128"/>
              <a:ea typeface="ＭＳ ゴシック" panose="020B0609070205080204" pitchFamily="49" charset="-128"/>
            </a:rPr>
            <a:t>○　保険料</a:t>
          </a:r>
          <a:endParaRPr lang="en-US" altLang="ja-JP" sz="1800" b="1" cap="none" spc="0">
            <a:ln w="12700">
              <a:noFill/>
              <a:prstDash val="solid"/>
            </a:ln>
            <a:solidFill>
              <a:sysClr val="windowText" lastClr="000000"/>
            </a:solidFill>
            <a:effectLst/>
            <a:latin typeface="ＭＳ ゴシック" panose="020B0609070205080204" pitchFamily="49" charset="-128"/>
            <a:ea typeface="ＭＳ ゴシック" panose="020B0609070205080204" pitchFamily="49" charset="-128"/>
          </a:endParaRPr>
        </a:p>
        <a:p xmlns:a="http://schemas.openxmlformats.org/drawingml/2006/main">
          <a:pPr algn="l"/>
          <a:r>
            <a:rPr lang="ja-JP" altLang="en-US" sz="1400" b="1" cap="none" spc="0">
              <a:ln w="12700">
                <a:noFill/>
                <a:prstDash val="solid"/>
              </a:ln>
              <a:solidFill>
                <a:sysClr val="windowText" lastClr="000000"/>
              </a:solidFill>
              <a:effectLst/>
              <a:latin typeface="ＭＳ ゴシック" panose="020B0609070205080204" pitchFamily="49" charset="-128"/>
              <a:ea typeface="ＭＳ ゴシック" panose="020B0609070205080204" pitchFamily="49" charset="-128"/>
            </a:rPr>
            <a:t>　</a:t>
          </a:r>
          <a:r>
            <a:rPr lang="ja-JP" altLang="en-US" sz="1400" b="0" cap="none" spc="0">
              <a:ln w="12700">
                <a:noFill/>
                <a:prstDash val="solid"/>
              </a:ln>
              <a:solidFill>
                <a:sysClr val="windowText" lastClr="000000"/>
              </a:solidFill>
              <a:effectLst/>
              <a:latin typeface="ＭＳ ゴシック" panose="020B0609070205080204" pitchFamily="49" charset="-128"/>
              <a:ea typeface="ＭＳ ゴシック" panose="020B0609070205080204" pitchFamily="49" charset="-128"/>
            </a:rPr>
            <a:t>一人当たりの保険給付費が上昇し、被保険者数の減少などにより</a:t>
          </a:r>
          <a:r>
            <a:rPr lang="ja-JP" altLang="en-US" sz="1400" b="0" cap="none" spc="0">
              <a:ln w="12700">
                <a:noFill/>
                <a:prstDash val="solid"/>
              </a:ln>
              <a:solidFill>
                <a:schemeClr val="tx1"/>
              </a:solidFill>
              <a:effectLst/>
              <a:latin typeface="ＭＳ ゴシック" panose="020B0609070205080204" pitchFamily="49" charset="-128"/>
              <a:ea typeface="ＭＳ ゴシック" panose="020B0609070205080204" pitchFamily="49" charset="-128"/>
            </a:rPr>
            <a:t>、保険料を引き上げざるを得ないと分析するが、令和７年度予算は総額では、</a:t>
          </a:r>
          <a:r>
            <a:rPr lang="ja-JP" altLang="en-US" sz="1400" b="0" cap="none" spc="0">
              <a:ln w="12700">
                <a:noFill/>
                <a:prstDash val="solid"/>
              </a:ln>
              <a:solidFill>
                <a:sysClr val="windowText" lastClr="000000"/>
              </a:solidFill>
              <a:effectLst/>
              <a:latin typeface="ＭＳ ゴシック" panose="020B0609070205080204" pitchFamily="49" charset="-128"/>
              <a:ea typeface="ＭＳ ゴシック" panose="020B0609070205080204" pitchFamily="49" charset="-128"/>
            </a:rPr>
            <a:t>被保険者数の減少で、１</a:t>
          </a:r>
          <a:r>
            <a:rPr lang="en-US" altLang="ja-JP" sz="1400" b="0" cap="none" spc="0">
              <a:ln w="12700">
                <a:noFill/>
                <a:prstDash val="solid"/>
              </a:ln>
              <a:solidFill>
                <a:sysClr val="windowText" lastClr="000000"/>
              </a:solidFill>
              <a:effectLst/>
              <a:latin typeface="ＭＳ ゴシック" panose="020B0609070205080204" pitchFamily="49" charset="-128"/>
              <a:ea typeface="ＭＳ ゴシック" panose="020B0609070205080204" pitchFamily="49" charset="-128"/>
            </a:rPr>
            <a:t>.</a:t>
          </a:r>
          <a:r>
            <a:rPr lang="ja-JP" altLang="en-US" sz="1400" b="0" cap="none" spc="0">
              <a:ln w="12700">
                <a:noFill/>
                <a:prstDash val="solid"/>
              </a:ln>
              <a:solidFill>
                <a:sysClr val="windowText" lastClr="000000"/>
              </a:solidFill>
              <a:effectLst/>
              <a:latin typeface="ＭＳ ゴシック" panose="020B0609070205080204" pitchFamily="49" charset="-128"/>
              <a:ea typeface="ＭＳ ゴシック" panose="020B0609070205080204" pitchFamily="49" charset="-128"/>
            </a:rPr>
            <a:t>６億円の減額となる。</a:t>
          </a:r>
          <a:endParaRPr lang="ja-JP" sz="1400" b="0" cap="none" spc="0">
            <a:ln w="12700">
              <a:noFill/>
              <a:prstDash val="solid"/>
            </a:ln>
            <a:solidFill>
              <a:sysClr val="windowText" lastClr="000000"/>
            </a:solidFill>
            <a:effectLst/>
            <a:latin typeface="ＭＳ ゴシック" panose="020B0609070205080204" pitchFamily="49" charset="-128"/>
            <a:ea typeface="ＭＳ ゴシック" panose="020B0609070205080204" pitchFamily="49" charset="-128"/>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13</xdr:col>
      <xdr:colOff>628650</xdr:colOff>
      <xdr:row>4</xdr:row>
      <xdr:rowOff>101600</xdr:rowOff>
    </xdr:from>
    <xdr:to>
      <xdr:col>24</xdr:col>
      <xdr:colOff>161925</xdr:colOff>
      <xdr:row>43</xdr:row>
      <xdr:rowOff>13970</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9996170" y="787400"/>
          <a:ext cx="6448425" cy="6598920"/>
        </a:xfrm>
        <a:prstGeom prst="roundRect">
          <a:avLst>
            <a:gd name="adj" fmla="val 16667"/>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ctr"/>
          <a:endParaRPr kumimoji="1" lang="ja-JP" altLang="en-US" sz="1100"/>
        </a:p>
      </xdr:txBody>
    </xdr:sp>
    <xdr:clientData/>
  </xdr:twoCellAnchor>
  <xdr:twoCellAnchor>
    <xdr:from>
      <xdr:col>14</xdr:col>
      <xdr:colOff>571500</xdr:colOff>
      <xdr:row>10</xdr:row>
      <xdr:rowOff>7620</xdr:rowOff>
    </xdr:from>
    <xdr:to>
      <xdr:col>23</xdr:col>
      <xdr:colOff>219075</xdr:colOff>
      <xdr:row>37</xdr:row>
      <xdr:rowOff>107315</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28575</xdr:colOff>
      <xdr:row>5</xdr:row>
      <xdr:rowOff>52069</xdr:rowOff>
    </xdr:from>
    <xdr:to>
      <xdr:col>13</xdr:col>
      <xdr:colOff>495300</xdr:colOff>
      <xdr:row>18</xdr:row>
      <xdr:rowOff>161924</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5448300" y="909319"/>
          <a:ext cx="5267325" cy="2338705"/>
        </a:xfrm>
        <a:prstGeom prst="round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l"/>
          <a:r>
            <a:rPr kumimoji="1" lang="ja-JP" altLang="en-US" sz="1400">
              <a:latin typeface="ＭＳ ゴシック" panose="020B0609070205080204" pitchFamily="49" charset="-128"/>
              <a:ea typeface="ＭＳ ゴシック" panose="020B0609070205080204" pitchFamily="49" charset="-128"/>
            </a:rPr>
            <a:t>■一般会計繰入金・・・・・・・・・・・</a:t>
          </a:r>
          <a:r>
            <a:rPr kumimoji="1" lang="ja-JP" altLang="en-US" sz="1400">
              <a:solidFill>
                <a:schemeClr val="tx1"/>
              </a:solidFill>
              <a:latin typeface="ＭＳ ゴシック" panose="020B0609070205080204" pitchFamily="49" charset="-128"/>
              <a:ea typeface="ＭＳ ゴシック" panose="020B0609070205080204" pitchFamily="49" charset="-128"/>
            </a:rPr>
            <a:t>１３．３億円</a:t>
          </a:r>
          <a:endParaRPr kumimoji="1" lang="en-US" altLang="ja-JP" sz="140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a:solidFill>
                <a:schemeClr val="tx1"/>
              </a:solidFill>
              <a:latin typeface="ＭＳ ゴシック" panose="020B0609070205080204" pitchFamily="49" charset="-128"/>
              <a:ea typeface="ＭＳ ゴシック" panose="020B0609070205080204" pitchFamily="49" charset="-128"/>
            </a:rPr>
            <a:t>　　　　　　　　　　　　　令和６年度予算比</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１．１９億円減額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1200">
              <a:solidFill>
                <a:schemeClr val="tx1"/>
              </a:solidFill>
              <a:latin typeface="ＭＳ ゴシック" panose="020B0609070205080204" pitchFamily="49" charset="-128"/>
              <a:ea typeface="ＭＳ ゴシック" panose="020B0609070205080204" pitchFamily="49" charset="-128"/>
            </a:rPr>
            <a:t>〇職員給与費等繰入金</a:t>
          </a:r>
          <a:endParaRPr kumimoji="1" lang="en-US" altLang="ja-JP" sz="1200">
            <a:solidFill>
              <a:schemeClr val="tx1"/>
            </a:solidFill>
            <a:latin typeface="ＭＳ ゴシック" panose="020B0609070205080204" pitchFamily="49" charset="-128"/>
            <a:ea typeface="ＭＳ ゴシック" panose="020B0609070205080204"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1200">
              <a:solidFill>
                <a:schemeClr val="tx1"/>
              </a:solidFill>
              <a:latin typeface="ＭＳ ゴシック" panose="020B0609070205080204" pitchFamily="49" charset="-128"/>
              <a:ea typeface="ＭＳ ゴシック" panose="020B0609070205080204" pitchFamily="49" charset="-128"/>
            </a:rPr>
            <a:t>　　システム改修の延期に伴う減額　（約１．０億円</a:t>
          </a:r>
          <a:r>
            <a:rPr lang="ja-JP" altLang="ja-JP" sz="1100">
              <a:solidFill>
                <a:schemeClr val="dk1"/>
              </a:solidFill>
              <a:effectLst/>
              <a:latin typeface="+mn-lt"/>
              <a:ea typeface="+mn-ea"/>
              <a:cs typeface="+mn-cs"/>
            </a:rPr>
            <a:t>減額</a:t>
          </a:r>
          <a:r>
            <a:rPr kumimoji="1" lang="ja-JP" altLang="en-US" sz="1200">
              <a:solidFill>
                <a:schemeClr val="tx1"/>
              </a:solidFill>
              <a:latin typeface="ＭＳ ゴシック" panose="020B0609070205080204" pitchFamily="49" charset="-128"/>
              <a:ea typeface="ＭＳ ゴシック" panose="020B0609070205080204" pitchFamily="49" charset="-128"/>
            </a:rPr>
            <a:t>）　　</a:t>
          </a:r>
          <a:endParaRPr kumimoji="1" lang="en-US" altLang="ja-JP" sz="1200">
            <a:solidFill>
              <a:schemeClr val="tx1"/>
            </a:solidFill>
            <a:latin typeface="ＭＳ ゴシック" panose="020B0609070205080204" pitchFamily="49" charset="-128"/>
            <a:ea typeface="ＭＳ ゴシック" panose="020B0609070205080204" pitchFamily="49" charset="-128"/>
          </a:endParaRPr>
        </a:p>
        <a:p>
          <a:pPr marL="0" marR="0" indent="0" algn="l" defTabSz="914400" eaLnBrk="1" fontAlgn="auto" latinLnBrk="0" hangingPunct="1">
            <a:lnSpc>
              <a:spcPct val="100000"/>
            </a:lnSpc>
            <a:spcBef>
              <a:spcPts val="0"/>
            </a:spcBef>
            <a:spcAft>
              <a:spcPts val="0"/>
            </a:spcAft>
            <a:defRPr/>
          </a:pPr>
          <a:r>
            <a:rPr kumimoji="1" lang="ja-JP" altLang="en-US" sz="1200">
              <a:solidFill>
                <a:schemeClr val="tx1"/>
              </a:solidFill>
              <a:latin typeface="ＭＳ ゴシック" panose="020B0609070205080204" pitchFamily="49" charset="-128"/>
              <a:ea typeface="ＭＳ ゴシック" panose="020B0609070205080204" pitchFamily="49" charset="-128"/>
            </a:rPr>
            <a:t>○法定外繰入金</a:t>
          </a:r>
          <a:endParaRPr kumimoji="1" lang="en-US" altLang="ja-JP" sz="1200">
            <a:solidFill>
              <a:schemeClr val="tx1"/>
            </a:solidFill>
            <a:latin typeface="ＭＳ ゴシック" panose="020B0609070205080204" pitchFamily="49" charset="-128"/>
            <a:ea typeface="ＭＳ ゴシック" panose="020B0609070205080204" pitchFamily="49" charset="-128"/>
          </a:endParaRPr>
        </a:p>
        <a:p>
          <a:r>
            <a:rPr kumimoji="1" lang="ja-JP" altLang="en-US" sz="1200">
              <a:solidFill>
                <a:schemeClr val="tx1"/>
              </a:solidFill>
              <a:latin typeface="ＭＳ ゴシック" panose="020B0609070205080204" pitchFamily="49" charset="-128"/>
              <a:ea typeface="ＭＳ ゴシック" panose="020B0609070205080204" pitchFamily="49" charset="-128"/>
            </a:rPr>
            <a:t>　　赤字削減計画に伴う減額</a:t>
          </a:r>
          <a:r>
            <a:rPr lang="ja-JP" altLang="en-US" sz="1200">
              <a:solidFill>
                <a:schemeClr val="tx1"/>
              </a:solidFill>
              <a:effectLst/>
              <a:latin typeface="ＭＳ ゴシック" panose="020B0609070205080204" pitchFamily="49" charset="-128"/>
              <a:ea typeface="ＭＳ ゴシック" panose="020B0609070205080204" pitchFamily="49" charset="-128"/>
              <a:cs typeface="+mn-cs"/>
            </a:rPr>
            <a:t>　（約０．２</a:t>
          </a:r>
          <a:r>
            <a:rPr lang="ja-JP" altLang="en-US" sz="1200">
              <a:solidFill>
                <a:schemeClr val="dk1"/>
              </a:solidFill>
              <a:effectLst/>
              <a:latin typeface="ＭＳ ゴシック" panose="020B0609070205080204" pitchFamily="49" charset="-128"/>
              <a:ea typeface="ＭＳ ゴシック" panose="020B0609070205080204" pitchFamily="49" charset="-128"/>
              <a:cs typeface="+mn-cs"/>
            </a:rPr>
            <a:t>億円減額）</a:t>
          </a:r>
          <a:endParaRPr kumimoji="1" lang="en-US" altLang="ja-JP" sz="1100">
            <a:latin typeface="ＭＳ ゴシック" panose="020B0609070205080204" pitchFamily="49" charset="-128"/>
            <a:ea typeface="ＭＳ ゴシック" panose="020B0609070205080204" pitchFamily="49" charset="-128"/>
          </a:endParaRPr>
        </a:p>
      </xdr:txBody>
    </xdr:sp>
    <xdr:clientData/>
  </xdr:twoCellAnchor>
  <xdr:twoCellAnchor>
    <xdr:from>
      <xdr:col>6</xdr:col>
      <xdr:colOff>66675</xdr:colOff>
      <xdr:row>0</xdr:row>
      <xdr:rowOff>144780</xdr:rowOff>
    </xdr:from>
    <xdr:to>
      <xdr:col>9</xdr:col>
      <xdr:colOff>495300</xdr:colOff>
      <xdr:row>3</xdr:row>
      <xdr:rowOff>144780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5033645" y="144780"/>
          <a:ext cx="2314575" cy="514350"/>
        </a:xfrm>
        <a:prstGeom prst="rect">
          <a:avLst/>
        </a:prstGeom>
        <a:solidFill>
          <a:sysClr val="window" lastClr="FFFFFF"/>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l"/>
          <a:r>
            <a:rPr kumimoji="1" lang="ja-JP" altLang="en-US" sz="1800" b="1"/>
            <a:t>○その他の歳入</a:t>
          </a:r>
        </a:p>
      </xdr:txBody>
    </xdr:sp>
    <xdr:clientData/>
  </xdr:twoCellAnchor>
  <xdr:twoCellAnchor>
    <xdr:from>
      <xdr:col>14</xdr:col>
      <xdr:colOff>0</xdr:colOff>
      <xdr:row>0</xdr:row>
      <xdr:rowOff>144780</xdr:rowOff>
    </xdr:from>
    <xdr:to>
      <xdr:col>17</xdr:col>
      <xdr:colOff>323850</xdr:colOff>
      <xdr:row>3</xdr:row>
      <xdr:rowOff>144780</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9996170" y="144780"/>
          <a:ext cx="2209800" cy="514350"/>
        </a:xfrm>
        <a:prstGeom prst="rect">
          <a:avLst/>
        </a:prstGeom>
        <a:solidFill>
          <a:sysClr val="window" lastClr="FFFFFF"/>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l"/>
          <a:r>
            <a:rPr kumimoji="1" lang="ja-JP" altLang="en-US" sz="1800" b="1"/>
            <a:t>○一般会計繰入金</a:t>
          </a:r>
        </a:p>
      </xdr:txBody>
    </xdr:sp>
    <xdr:clientData/>
  </xdr:twoCellAnchor>
  <xdr:twoCellAnchor>
    <xdr:from>
      <xdr:col>6</xdr:col>
      <xdr:colOff>28575</xdr:colOff>
      <xdr:row>24</xdr:row>
      <xdr:rowOff>47624</xdr:rowOff>
    </xdr:from>
    <xdr:to>
      <xdr:col>13</xdr:col>
      <xdr:colOff>561975</xdr:colOff>
      <xdr:row>35</xdr:row>
      <xdr:rowOff>85725</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5448300" y="4162424"/>
          <a:ext cx="5334000" cy="1924051"/>
        </a:xfrm>
        <a:prstGeom prst="round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t"/>
        <a:lstStyle/>
        <a:p>
          <a:pPr algn="ctr"/>
          <a:endParaRPr kumimoji="1" lang="en-US" altLang="ja-JP" sz="1100">
            <a:solidFill>
              <a:schemeClr val="accent5">
                <a:lumMod val="75000"/>
              </a:schemeClr>
            </a:solidFill>
          </a:endParaRPr>
        </a:p>
        <a:p>
          <a:pPr algn="l"/>
          <a:endParaRPr kumimoji="1" lang="en-US" altLang="ja-JP" sz="1100">
            <a:solidFill>
              <a:schemeClr val="accent5">
                <a:lumMod val="75000"/>
              </a:schemeClr>
            </a:solidFill>
          </a:endParaRPr>
        </a:p>
        <a:p>
          <a:pPr algn="l"/>
          <a:r>
            <a:rPr kumimoji="1" lang="ja-JP" altLang="en-US" sz="1100">
              <a:solidFill>
                <a:schemeClr val="tx1"/>
              </a:solidFill>
              <a:latin typeface="ＭＳ ゴシック" panose="020B0609070205080204" pitchFamily="49" charset="-128"/>
              <a:ea typeface="ＭＳ ゴシック" panose="020B0609070205080204" pitchFamily="49" charset="-128"/>
            </a:rPr>
            <a:t>●国民健康保険料の賦課限度額の改定（令和７年度）</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r>
            <a:rPr kumimoji="1" lang="ja-JP" altLang="en-US" sz="1100">
              <a:solidFill>
                <a:schemeClr val="tx1"/>
              </a:solidFill>
              <a:latin typeface="ＭＳ ゴシック" panose="020B0609070205080204" pitchFamily="49" charset="-128"/>
              <a:ea typeface="ＭＳ ゴシック" panose="020B0609070205080204" pitchFamily="49" charset="-128"/>
              <a:cs typeface="+mn-cs"/>
            </a:rPr>
            <a:t>　 基礎賦課額　　　　　　　</a:t>
          </a:r>
          <a:r>
            <a:rPr kumimoji="1" lang="ja-JP" altLang="en-US" sz="1100" baseline="0">
              <a:solidFill>
                <a:schemeClr val="tx1"/>
              </a:solidFill>
              <a:latin typeface="ＭＳ ゴシック" panose="020B0609070205080204" pitchFamily="49" charset="-128"/>
              <a:ea typeface="ＭＳ ゴシック" panose="020B0609070205080204" pitchFamily="49" charset="-128"/>
              <a:cs typeface="+mn-cs"/>
            </a:rPr>
            <a:t>  ６５</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万円→</a:t>
          </a:r>
          <a:r>
            <a:rPr kumimoji="1" lang="ja-JP" altLang="en-US" sz="1100">
              <a:solidFill>
                <a:schemeClr val="dk1"/>
              </a:solidFill>
              <a:effectLst/>
              <a:latin typeface="ＭＳ ゴシック" panose="020B0609070205080204" pitchFamily="49" charset="-128"/>
              <a:ea typeface="ＭＳ ゴシック" panose="020B0609070205080204" pitchFamily="49" charset="-128"/>
              <a:cs typeface="+mn-cs"/>
            </a:rPr>
            <a:t>６</a:t>
          </a:r>
          <a:r>
            <a:rPr kumimoji="1" lang="ja-JP" altLang="ja-JP" sz="1100">
              <a:solidFill>
                <a:schemeClr val="dk1"/>
              </a:solidFill>
              <a:effectLst/>
              <a:latin typeface="ＭＳ ゴシック" panose="020B0609070205080204" pitchFamily="49" charset="-128"/>
              <a:ea typeface="ＭＳ ゴシック" panose="020B0609070205080204" pitchFamily="49" charset="-128"/>
              <a:cs typeface="+mn-cs"/>
            </a:rPr>
            <a:t>６万円</a:t>
          </a:r>
          <a:endParaRPr kumimoji="1" lang="en-US" altLang="ja-JP" sz="1100">
            <a:solidFill>
              <a:schemeClr val="dk1"/>
            </a:solidFill>
            <a:effectLst/>
            <a:latin typeface="ＭＳ ゴシック" panose="020B0609070205080204" pitchFamily="49" charset="-128"/>
            <a:ea typeface="ＭＳ ゴシック" panose="020B0609070205080204" pitchFamily="49" charset="-128"/>
            <a:cs typeface="+mn-cs"/>
          </a:endParaRPr>
        </a:p>
        <a:p>
          <a:r>
            <a:rPr kumimoji="1" lang="ja-JP" altLang="en-US" sz="1100">
              <a:solidFill>
                <a:schemeClr val="tx1"/>
              </a:solidFill>
              <a:latin typeface="ＭＳ ゴシック" panose="020B0609070205080204" pitchFamily="49" charset="-128"/>
              <a:ea typeface="ＭＳ ゴシック" panose="020B0609070205080204" pitchFamily="49" charset="-128"/>
              <a:cs typeface="+mn-cs"/>
            </a:rPr>
            <a:t>   後期高齢者支援分　　　　　２４万円→２６万円</a:t>
          </a:r>
          <a:endParaRPr kumimoji="1" lang="en-US" altLang="ja-JP" sz="1100">
            <a:solidFill>
              <a:schemeClr val="tx1"/>
            </a:solidFill>
            <a:latin typeface="ＭＳ ゴシック" panose="020B0609070205080204" pitchFamily="49" charset="-128"/>
            <a:ea typeface="ＭＳ ゴシック" panose="020B0609070205080204" pitchFamily="49" charset="-128"/>
            <a:cs typeface="+mn-cs"/>
          </a:endParaRPr>
        </a:p>
        <a:p>
          <a:r>
            <a:rPr kumimoji="1" lang="ja-JP" altLang="en-US" sz="1100">
              <a:solidFill>
                <a:schemeClr val="tx1"/>
              </a:solidFill>
              <a:latin typeface="ＭＳ ゴシック" panose="020B0609070205080204" pitchFamily="49" charset="-128"/>
              <a:ea typeface="ＭＳ ゴシック" panose="020B0609070205080204" pitchFamily="49" charset="-128"/>
              <a:cs typeface="+mn-cs"/>
            </a:rPr>
            <a:t>　 介護納付分　　　　　　　  １７万円（据え置き）</a:t>
          </a:r>
          <a:endParaRPr kumimoji="1" lang="en-US" altLang="ja-JP" sz="110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100"/>
        </a:p>
        <a:p>
          <a:pPr algn="l"/>
          <a:endParaRPr kumimoji="1" lang="en-US" altLang="ja-JP" sz="1100"/>
        </a:p>
        <a:p>
          <a:pPr algn="l"/>
          <a:endParaRPr kumimoji="1" lang="ja-JP" altLang="en-US" sz="1100"/>
        </a:p>
      </xdr:txBody>
    </xdr:sp>
    <xdr:clientData/>
  </xdr:twoCellAnchor>
  <xdr:twoCellAnchor>
    <xdr:from>
      <xdr:col>18</xdr:col>
      <xdr:colOff>254635</xdr:colOff>
      <xdr:row>15</xdr:row>
      <xdr:rowOff>157480</xdr:rowOff>
    </xdr:from>
    <xdr:to>
      <xdr:col>19</xdr:col>
      <xdr:colOff>406400</xdr:colOff>
      <xdr:row>19</xdr:row>
      <xdr:rowOff>6350</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a:off x="12770485" y="2633980"/>
          <a:ext cx="780415" cy="50927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r>
            <a:rPr lang="ja-JP" altLang="en-US" sz="1100">
              <a:solidFill>
                <a:sysClr val="windowText" lastClr="000000"/>
              </a:solidFill>
            </a:rPr>
            <a:t>　法定外</a:t>
          </a:r>
          <a:endParaRPr lang="en-US" altLang="ja-JP" sz="1100">
            <a:solidFill>
              <a:sysClr val="windowText" lastClr="000000"/>
            </a:solidFill>
          </a:endParaRPr>
        </a:p>
        <a:p>
          <a:r>
            <a:rPr lang="ja-JP" altLang="en-US" sz="1100">
              <a:solidFill>
                <a:schemeClr val="tx1"/>
              </a:solidFill>
            </a:rPr>
            <a:t>　</a:t>
          </a:r>
          <a:r>
            <a:rPr lang="en-US" altLang="ja-JP" sz="1100">
              <a:solidFill>
                <a:schemeClr val="tx1"/>
              </a:solidFill>
            </a:rPr>
            <a:t>2.4</a:t>
          </a:r>
          <a:r>
            <a:rPr lang="ja-JP" altLang="en-US" sz="1100">
              <a:solidFill>
                <a:sysClr val="windowText" lastClr="000000"/>
              </a:solidFill>
            </a:rPr>
            <a:t>億円</a:t>
          </a:r>
          <a:endParaRPr lang="ja-JP" sz="1100">
            <a:solidFill>
              <a:sysClr val="windowText" lastClr="000000"/>
            </a:solidFill>
          </a:endParaRPr>
        </a:p>
      </xdr:txBody>
    </xdr:sp>
    <xdr:clientData/>
  </xdr:twoCellAnchor>
  <xdr:twoCellAnchor>
    <xdr:from>
      <xdr:col>18</xdr:col>
      <xdr:colOff>50800</xdr:colOff>
      <xdr:row>23</xdr:row>
      <xdr:rowOff>38100</xdr:rowOff>
    </xdr:from>
    <xdr:to>
      <xdr:col>19</xdr:col>
      <xdr:colOff>203200</xdr:colOff>
      <xdr:row>26</xdr:row>
      <xdr:rowOff>5080</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12566650" y="3835400"/>
          <a:ext cx="781050" cy="462280"/>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square"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r>
            <a:rPr lang="ja-JP" altLang="en-US" sz="1200">
              <a:solidFill>
                <a:sysClr val="windowText" lastClr="000000"/>
              </a:solidFill>
            </a:rPr>
            <a:t>法定分</a:t>
          </a:r>
          <a:endParaRPr lang="en-US" altLang="ja-JP" sz="1200">
            <a:solidFill>
              <a:sysClr val="windowText" lastClr="000000"/>
            </a:solidFill>
          </a:endParaRPr>
        </a:p>
        <a:p>
          <a:pPr algn="l"/>
          <a:r>
            <a:rPr lang="ja-JP" altLang="en-US" sz="1200">
              <a:solidFill>
                <a:sysClr val="windowText" lastClr="000000"/>
              </a:solidFill>
            </a:rPr>
            <a:t>10.</a:t>
          </a:r>
          <a:r>
            <a:rPr lang="en-US" altLang="ja-JP" sz="1200">
              <a:solidFill>
                <a:sysClr val="windowText" lastClr="000000"/>
              </a:solidFill>
            </a:rPr>
            <a:t>7</a:t>
          </a:r>
          <a:r>
            <a:rPr lang="ja-JP" altLang="en-US" sz="1200">
              <a:solidFill>
                <a:sysClr val="windowText" lastClr="000000"/>
              </a:solidFill>
            </a:rPr>
            <a:t>億円</a:t>
          </a:r>
          <a:endParaRPr lang="ja-JP" sz="1200">
            <a:solidFill>
              <a:sysClr val="windowText" lastClr="000000"/>
            </a:solidFill>
          </a:endParaRPr>
        </a:p>
      </xdr:txBody>
    </xdr:sp>
    <xdr:clientData/>
  </xdr:twoCellAnchor>
  <xdr:twoCellAnchor>
    <xdr:from>
      <xdr:col>15</xdr:col>
      <xdr:colOff>200025</xdr:colOff>
      <xdr:row>6</xdr:row>
      <xdr:rowOff>59690</xdr:rowOff>
    </xdr:from>
    <xdr:to>
      <xdr:col>22</xdr:col>
      <xdr:colOff>228600</xdr:colOff>
      <xdr:row>8</xdr:row>
      <xdr:rowOff>119380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0824845" y="1088390"/>
          <a:ext cx="4429125" cy="402590"/>
        </a:xfrm>
        <a:prstGeom prst="rect">
          <a:avLst/>
        </a:prstGeom>
        <a:noFill/>
        <a:ln w="127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chemeClr val="tx1">
                  <a:lumMod val="95000"/>
                  <a:lumOff val="5000"/>
                </a:schemeClr>
              </a:solidFill>
            </a:rPr>
            <a:t>予算での経年比較</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0.78668</cdr:x>
      <cdr:y>0.03978</cdr:y>
    </cdr:from>
    <cdr:to>
      <cdr:x>0.95593</cdr:x>
      <cdr:y>0.10603</cdr:y>
    </cdr:to>
    <cdr:sp macro="" textlink="">
      <cdr:nvSpPr>
        <cdr:cNvPr id="9" name="正方形/長方形 8"/>
        <cdr:cNvSpPr/>
      </cdr:nvSpPr>
      <cdr:spPr>
        <a:xfrm xmlns:a="http://schemas.openxmlformats.org/drawingml/2006/main">
          <a:off x="4173652" y="181294"/>
          <a:ext cx="897943" cy="301927"/>
        </a:xfrm>
        <a:prstGeom xmlns:a="http://schemas.openxmlformats.org/drawingml/2006/main" prst="rect">
          <a:avLst/>
        </a:prstGeom>
        <a:ln xmlns:a="http://schemas.openxmlformats.org/drawingml/2006/main" w="6350">
          <a:solidFill>
            <a:sysClr val="windowText" lastClr="000000"/>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horzOverflow="overflow"/>
        <a:lstStyle xmlns:a="http://schemas.openxmlformats.org/drawingml/2006/main"/>
        <a:p xmlns:a="http://schemas.openxmlformats.org/drawingml/2006/main">
          <a:r>
            <a:rPr lang="ja-JP" altLang="ja-JP" sz="1100">
              <a:solidFill>
                <a:schemeClr val="tx1"/>
              </a:solidFill>
              <a:effectLst/>
              <a:latin typeface="+mn-lt"/>
              <a:ea typeface="+mn-ea"/>
              <a:cs typeface="+mn-cs"/>
            </a:rPr>
            <a:t>１</a:t>
          </a:r>
          <a:r>
            <a:rPr lang="ja-JP" altLang="en-US" sz="1100">
              <a:solidFill>
                <a:schemeClr val="tx1"/>
              </a:solidFill>
              <a:effectLst/>
              <a:latin typeface="+mn-lt"/>
              <a:ea typeface="+mn-ea"/>
              <a:cs typeface="+mn-cs"/>
            </a:rPr>
            <a:t>３．３</a:t>
          </a:r>
          <a:r>
            <a:rPr lang="ja-JP" altLang="ja-JP" sz="1100">
              <a:solidFill>
                <a:schemeClr val="dk1"/>
              </a:solidFill>
              <a:effectLst/>
              <a:latin typeface="+mn-lt"/>
              <a:ea typeface="+mn-ea"/>
              <a:cs typeface="+mn-cs"/>
            </a:rPr>
            <a:t>億円</a:t>
          </a:r>
          <a:endParaRPr lang="ja-JP" altLang="ja-JP">
            <a:effectLst/>
          </a:endParaRPr>
        </a:p>
      </cdr:txBody>
    </cdr:sp>
  </cdr:relSizeAnchor>
  <cdr:relSizeAnchor xmlns:cdr="http://schemas.openxmlformats.org/drawingml/2006/chartDrawing">
    <cdr:from>
      <cdr:x>0.14976</cdr:x>
      <cdr:y>0.03832</cdr:y>
    </cdr:from>
    <cdr:to>
      <cdr:x>0.32926</cdr:x>
      <cdr:y>0.10457</cdr:y>
    </cdr:to>
    <cdr:sp macro="" textlink="">
      <cdr:nvSpPr>
        <cdr:cNvPr id="10" name="正方形/長方形 9"/>
        <cdr:cNvSpPr/>
      </cdr:nvSpPr>
      <cdr:spPr>
        <a:xfrm xmlns:a="http://schemas.openxmlformats.org/drawingml/2006/main">
          <a:off x="794548" y="174640"/>
          <a:ext cx="952324" cy="301927"/>
        </a:xfrm>
        <a:prstGeom xmlns:a="http://schemas.openxmlformats.org/drawingml/2006/main" prst="rect">
          <a:avLst/>
        </a:prstGeom>
        <a:ln xmlns:a="http://schemas.openxmlformats.org/drawingml/2006/main" w="6350">
          <a:solidFill>
            <a:sysClr val="windowText" lastClr="000000"/>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horzOverflow="overflow"/>
        <a:lstStyle xmlns:a="http://schemas.openxmlformats.org/drawingml/2006/main"/>
        <a:p xmlns:a="http://schemas.openxmlformats.org/drawingml/2006/main">
          <a:r>
            <a:rPr lang="ja-JP" altLang="en-US" sz="1100">
              <a:solidFill>
                <a:schemeClr val="tx1"/>
              </a:solidFill>
              <a:effectLst/>
              <a:latin typeface="+mn-lt"/>
              <a:ea typeface="+mn-ea"/>
              <a:cs typeface="+mn-cs"/>
            </a:rPr>
            <a:t>１３．７</a:t>
          </a:r>
          <a:r>
            <a:rPr lang="ja-JP" altLang="ja-JP" sz="1100">
              <a:solidFill>
                <a:schemeClr val="tx1"/>
              </a:solidFill>
              <a:effectLst/>
              <a:latin typeface="+mn-lt"/>
              <a:ea typeface="+mn-ea"/>
              <a:cs typeface="+mn-cs"/>
            </a:rPr>
            <a:t>億</a:t>
          </a:r>
          <a:r>
            <a:rPr lang="ja-JP" altLang="ja-JP" sz="1100">
              <a:solidFill>
                <a:schemeClr val="dk1"/>
              </a:solidFill>
              <a:effectLst/>
              <a:latin typeface="+mn-lt"/>
              <a:ea typeface="+mn-ea"/>
              <a:cs typeface="+mn-cs"/>
            </a:rPr>
            <a:t>円</a:t>
          </a:r>
          <a:endParaRPr lang="ja-JP" altLang="ja-JP">
            <a:effectLst/>
          </a:endParaRPr>
        </a:p>
      </cdr:txBody>
    </cdr:sp>
  </cdr:relSizeAnchor>
  <cdr:relSizeAnchor xmlns:cdr="http://schemas.openxmlformats.org/drawingml/2006/chartDrawing">
    <cdr:from>
      <cdr:x>0.57934</cdr:x>
      <cdr:y>0.04186</cdr:y>
    </cdr:from>
    <cdr:to>
      <cdr:x>0.76384</cdr:x>
      <cdr:y>0.10811</cdr:y>
    </cdr:to>
    <cdr:sp macro="" textlink="">
      <cdr:nvSpPr>
        <cdr:cNvPr id="11" name="正方形/長方形 10"/>
        <cdr:cNvSpPr/>
      </cdr:nvSpPr>
      <cdr:spPr>
        <a:xfrm xmlns:a="http://schemas.openxmlformats.org/drawingml/2006/main">
          <a:off x="3073650" y="190758"/>
          <a:ext cx="978851" cy="301927"/>
        </a:xfrm>
        <a:prstGeom xmlns:a="http://schemas.openxmlformats.org/drawingml/2006/main" prst="rect">
          <a:avLst/>
        </a:prstGeom>
        <a:ln xmlns:a="http://schemas.openxmlformats.org/drawingml/2006/main" w="6350">
          <a:solidFill>
            <a:sysClr val="windowText" lastClr="000000"/>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horzOverflow="overflow"/>
        <a:lstStyle xmlns:a="http://schemas.openxmlformats.org/drawingml/2006/main"/>
        <a:p xmlns:a="http://schemas.openxmlformats.org/drawingml/2006/main">
          <a:r>
            <a:rPr lang="ja-JP" altLang="en-US" sz="1100">
              <a:solidFill>
                <a:schemeClr val="tx1"/>
              </a:solidFill>
              <a:latin typeface="+mn-lt"/>
              <a:ea typeface="+mn-ea"/>
              <a:cs typeface="+mn-cs"/>
            </a:rPr>
            <a:t>１４．５</a:t>
          </a:r>
          <a:r>
            <a:rPr lang="ja-JP" altLang="en-US" sz="1100">
              <a:solidFill>
                <a:schemeClr val="dk1"/>
              </a:solidFill>
              <a:latin typeface="+mn-lt"/>
              <a:ea typeface="+mn-ea"/>
              <a:cs typeface="+mn-cs"/>
            </a:rPr>
            <a:t>億円</a:t>
          </a:r>
          <a:endParaRPr lang="en-US" altLang="ja-JP" sz="1100">
            <a:solidFill>
              <a:schemeClr val="dk1"/>
            </a:solidFill>
            <a:latin typeface="+mn-lt"/>
            <a:ea typeface="+mn-ea"/>
            <a:cs typeface="+mn-cs"/>
          </a:endParaRPr>
        </a:p>
      </cdr:txBody>
    </cdr:sp>
  </cdr:relSizeAnchor>
  <cdr:relSizeAnchor xmlns:cdr="http://schemas.openxmlformats.org/drawingml/2006/chartDrawing">
    <cdr:from>
      <cdr:x>0.36673</cdr:x>
      <cdr:y>0.03944</cdr:y>
    </cdr:from>
    <cdr:to>
      <cdr:x>0.55177</cdr:x>
      <cdr:y>0.10969</cdr:y>
    </cdr:to>
    <cdr:sp macro="" textlink="">
      <cdr:nvSpPr>
        <cdr:cNvPr id="2" name="正方形/長方形 1"/>
        <cdr:cNvSpPr/>
      </cdr:nvSpPr>
      <cdr:spPr>
        <a:xfrm xmlns:a="http://schemas.openxmlformats.org/drawingml/2006/main">
          <a:off x="1945660" y="179744"/>
          <a:ext cx="981716" cy="320157"/>
        </a:xfrm>
        <a:prstGeom xmlns:a="http://schemas.openxmlformats.org/drawingml/2006/main" prst="rect">
          <a:avLst/>
        </a:prstGeom>
        <a:solidFill xmlns:a="http://schemas.openxmlformats.org/drawingml/2006/main">
          <a:schemeClr val="bg1"/>
        </a:solidFill>
        <a:ln xmlns:a="http://schemas.openxmlformats.org/drawingml/2006/main" w="635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defRPr/>
          </a:pPr>
          <a:r>
            <a:rPr lang="ja-JP" altLang="ja-JP" sz="1100">
              <a:solidFill>
                <a:schemeClr val="tx1"/>
              </a:solidFill>
              <a:effectLst/>
              <a:latin typeface="+mn-lt"/>
              <a:ea typeface="+mn-ea"/>
              <a:cs typeface="+mn-cs"/>
            </a:rPr>
            <a:t>１３</a:t>
          </a:r>
          <a:r>
            <a:rPr lang="ja-JP" altLang="en-US" sz="1100">
              <a:solidFill>
                <a:schemeClr val="tx1"/>
              </a:solidFill>
              <a:effectLst/>
              <a:latin typeface="+mn-lt"/>
              <a:ea typeface="+mn-ea"/>
              <a:cs typeface="+mn-cs"/>
            </a:rPr>
            <a:t>．１</a:t>
          </a:r>
          <a:r>
            <a:rPr lang="ja-JP" altLang="ja-JP" sz="1100">
              <a:solidFill>
                <a:schemeClr val="tx1"/>
              </a:solidFill>
              <a:effectLst/>
              <a:latin typeface="+mn-lt"/>
              <a:ea typeface="+mn-ea"/>
              <a:cs typeface="+mn-cs"/>
            </a:rPr>
            <a:t>億</a:t>
          </a:r>
          <a:r>
            <a:rPr lang="ja-JP" altLang="ja-JP" sz="1100">
              <a:solidFill>
                <a:schemeClr val="tx1">
                  <a:lumMod val="95000"/>
                  <a:lumOff val="5000"/>
                </a:schemeClr>
              </a:solidFill>
              <a:effectLst/>
              <a:latin typeface="+mn-lt"/>
              <a:ea typeface="+mn-ea"/>
              <a:cs typeface="+mn-cs"/>
            </a:rPr>
            <a:t>円</a:t>
          </a:r>
          <a:endParaRPr lang="ja-JP" altLang="ja-JP" sz="1200">
            <a:solidFill>
              <a:schemeClr val="tx1">
                <a:lumMod val="95000"/>
                <a:lumOff val="5000"/>
              </a:schemeClr>
            </a:solidFill>
            <a:effectLst/>
          </a:endParaRPr>
        </a:p>
        <a:p xmlns:a="http://schemas.openxmlformats.org/drawingml/2006/main">
          <a:endParaRPr lang="ja-JP" sz="1200">
            <a:solidFill>
              <a:sysClr val="windowText" lastClr="000000"/>
            </a:solidFill>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09"/>
  <sheetViews>
    <sheetView view="pageBreakPreview" topLeftCell="N19" zoomScale="70" zoomScaleSheetLayoutView="70" workbookViewId="0">
      <selection activeCell="AA41" sqref="AA41"/>
    </sheetView>
  </sheetViews>
  <sheetFormatPr defaultRowHeight="13"/>
  <cols>
    <col min="1" max="1" width="13.26953125" bestFit="1" customWidth="1"/>
    <col min="2" max="2" width="13.26953125" customWidth="1"/>
    <col min="3" max="3" width="11.26953125" customWidth="1"/>
    <col min="4" max="4" width="11" customWidth="1"/>
    <col min="5" max="5" width="10.6328125" customWidth="1"/>
    <col min="6" max="6" width="13.453125" customWidth="1"/>
    <col min="7" max="7" width="10.6328125" customWidth="1"/>
    <col min="8" max="8" width="21" bestFit="1" customWidth="1"/>
    <col min="9" max="10" width="10.6328125" customWidth="1"/>
    <col min="11" max="11" width="11.90625" customWidth="1"/>
    <col min="12" max="12" width="12.7265625" customWidth="1"/>
    <col min="13" max="13" width="12.453125" customWidth="1"/>
    <col min="14" max="14" width="12.6328125" customWidth="1"/>
    <col min="15" max="27" width="9" customWidth="1"/>
  </cols>
  <sheetData>
    <row r="1" spans="1:15" ht="21" customHeight="1"/>
    <row r="2" spans="1:15" ht="21">
      <c r="A2" s="57" t="s">
        <v>5</v>
      </c>
      <c r="B2" s="57"/>
      <c r="C2" s="57"/>
      <c r="D2" s="57"/>
      <c r="E2" s="57"/>
      <c r="F2" s="57"/>
      <c r="G2" s="57"/>
      <c r="H2" s="57"/>
      <c r="I2" s="57"/>
      <c r="J2" s="57"/>
      <c r="K2" s="57"/>
      <c r="L2" s="57"/>
      <c r="M2" s="57"/>
      <c r="N2" s="57"/>
      <c r="O2" s="57"/>
    </row>
    <row r="3" spans="1:15" ht="20.149999999999999" customHeight="1">
      <c r="A3" s="58" t="s">
        <v>7</v>
      </c>
      <c r="B3" s="58"/>
      <c r="C3" s="58"/>
      <c r="D3" s="58"/>
      <c r="E3" s="58"/>
      <c r="F3" s="58"/>
      <c r="G3" s="58"/>
      <c r="H3" s="58"/>
      <c r="I3" s="58"/>
      <c r="J3" s="58"/>
      <c r="K3" s="58"/>
      <c r="L3" s="58"/>
      <c r="M3" s="58"/>
      <c r="N3" s="58"/>
      <c r="O3" s="58"/>
    </row>
    <row r="4" spans="1:15" ht="20.149999999999999" customHeight="1">
      <c r="A4" s="1"/>
      <c r="B4" s="1"/>
      <c r="C4" s="1"/>
      <c r="D4" s="1"/>
      <c r="E4" s="54" t="s">
        <v>14</v>
      </c>
      <c r="F4" s="54"/>
      <c r="G4" s="54"/>
      <c r="H4" s="54"/>
      <c r="I4" s="54"/>
      <c r="J4" s="5"/>
      <c r="K4" s="54" t="s">
        <v>17</v>
      </c>
      <c r="L4" s="54"/>
      <c r="M4" s="54"/>
      <c r="N4" s="54"/>
      <c r="O4" s="6"/>
    </row>
    <row r="5" spans="1:15" ht="20.149999999999999" customHeight="1">
      <c r="A5" s="2" t="s">
        <v>32</v>
      </c>
      <c r="B5" s="2"/>
      <c r="C5" s="2" t="s">
        <v>35</v>
      </c>
      <c r="D5" s="2" t="s">
        <v>36</v>
      </c>
      <c r="E5" s="54" t="s">
        <v>16</v>
      </c>
      <c r="F5" s="54"/>
      <c r="G5" s="54"/>
      <c r="H5" s="54" t="s">
        <v>10</v>
      </c>
      <c r="I5" s="54"/>
      <c r="J5" s="5"/>
      <c r="K5" s="54" t="s">
        <v>16</v>
      </c>
      <c r="L5" s="54"/>
      <c r="M5" s="54"/>
      <c r="N5" s="54"/>
      <c r="O5" s="6"/>
    </row>
    <row r="6" spans="1:15" ht="20.149999999999999" customHeight="1">
      <c r="A6" s="3"/>
      <c r="B6" s="3"/>
      <c r="C6" s="2" t="s">
        <v>13</v>
      </c>
      <c r="D6" s="2" t="s">
        <v>13</v>
      </c>
      <c r="E6" s="54" t="s">
        <v>11</v>
      </c>
      <c r="F6" s="54" t="s">
        <v>0</v>
      </c>
      <c r="G6" s="54" t="s">
        <v>26</v>
      </c>
      <c r="H6" s="54" t="s">
        <v>11</v>
      </c>
      <c r="I6" s="54" t="s">
        <v>40</v>
      </c>
      <c r="J6" s="5"/>
      <c r="K6" s="54" t="s">
        <v>11</v>
      </c>
      <c r="L6" s="54" t="s">
        <v>0</v>
      </c>
      <c r="M6" s="5" t="s">
        <v>18</v>
      </c>
      <c r="N6" s="5" t="s">
        <v>1</v>
      </c>
      <c r="O6" s="6"/>
    </row>
    <row r="7" spans="1:15" ht="20.149999999999999" customHeight="1">
      <c r="A7" s="4" t="s">
        <v>34</v>
      </c>
      <c r="B7" s="4"/>
      <c r="C7" s="10"/>
      <c r="D7" s="10"/>
      <c r="E7" s="54"/>
      <c r="F7" s="54"/>
      <c r="G7" s="54"/>
      <c r="H7" s="54"/>
      <c r="I7" s="54"/>
      <c r="J7" s="5"/>
      <c r="K7" s="54"/>
      <c r="L7" s="54"/>
      <c r="M7" s="5" t="s">
        <v>20</v>
      </c>
      <c r="N7" s="5" t="s">
        <v>21</v>
      </c>
      <c r="O7" s="6"/>
    </row>
    <row r="8" spans="1:15" ht="20.149999999999999" customHeight="1">
      <c r="A8" s="5">
        <v>22</v>
      </c>
      <c r="B8" s="5"/>
      <c r="C8" s="11">
        <v>72633</v>
      </c>
      <c r="D8" s="11">
        <v>174252</v>
      </c>
      <c r="E8" s="11">
        <v>30275</v>
      </c>
      <c r="F8" s="18">
        <f t="shared" ref="F8:F13" si="0">E8/C8</f>
        <v>0.41682155494059175</v>
      </c>
      <c r="G8" s="11">
        <v>1741</v>
      </c>
      <c r="H8" s="11">
        <v>30391</v>
      </c>
      <c r="I8" s="11">
        <v>1790</v>
      </c>
      <c r="J8" s="11"/>
      <c r="K8" s="11">
        <v>50393</v>
      </c>
      <c r="L8" s="18">
        <f>K8/D8</f>
        <v>0.28919610678787044</v>
      </c>
      <c r="M8" s="11">
        <v>47739</v>
      </c>
      <c r="N8" s="11">
        <v>2654</v>
      </c>
      <c r="O8" s="6"/>
    </row>
    <row r="9" spans="1:15" ht="20.149999999999999" customHeight="1">
      <c r="A9" s="5">
        <v>23</v>
      </c>
      <c r="B9" s="5"/>
      <c r="C9" s="11">
        <v>73046</v>
      </c>
      <c r="D9" s="11">
        <v>174161</v>
      </c>
      <c r="E9" s="11">
        <v>30193</v>
      </c>
      <c r="F9" s="18">
        <f t="shared" si="0"/>
        <v>0.41334227746899216</v>
      </c>
      <c r="G9" s="11">
        <v>1732</v>
      </c>
      <c r="H9" s="11">
        <v>30408</v>
      </c>
      <c r="I9" s="11">
        <v>1820</v>
      </c>
      <c r="J9" s="11"/>
      <c r="K9" s="11">
        <v>49994</v>
      </c>
      <c r="L9" s="18">
        <f>K9/D9</f>
        <v>0.28705622958067534</v>
      </c>
      <c r="M9" s="11">
        <v>47364</v>
      </c>
      <c r="N9" s="11">
        <v>2630</v>
      </c>
      <c r="O9" s="6"/>
    </row>
    <row r="10" spans="1:15" ht="20.149999999999999" customHeight="1">
      <c r="A10" s="5">
        <v>24</v>
      </c>
      <c r="B10" s="5"/>
      <c r="C10" s="11">
        <v>73271</v>
      </c>
      <c r="D10" s="11">
        <v>173660</v>
      </c>
      <c r="E10" s="11">
        <v>29911</v>
      </c>
      <c r="F10" s="18">
        <f t="shared" si="0"/>
        <v>0.40822426335112116</v>
      </c>
      <c r="G10" s="11">
        <v>1649</v>
      </c>
      <c r="H10" s="11">
        <v>30201</v>
      </c>
      <c r="I10" s="11">
        <v>1620</v>
      </c>
      <c r="J10" s="11"/>
      <c r="K10" s="11">
        <v>49196</v>
      </c>
      <c r="L10" s="18">
        <f>K10/D10</f>
        <v>0.2832891857652885</v>
      </c>
      <c r="M10" s="11">
        <v>46862</v>
      </c>
      <c r="N10" s="11">
        <v>2334</v>
      </c>
      <c r="O10" s="6"/>
    </row>
    <row r="11" spans="1:15" ht="20.149999999999999" customHeight="1">
      <c r="A11" s="5">
        <v>25</v>
      </c>
      <c r="B11" s="5"/>
      <c r="C11" s="12">
        <v>73344</v>
      </c>
      <c r="D11" s="12">
        <v>173228</v>
      </c>
      <c r="E11" s="12">
        <v>29383</v>
      </c>
      <c r="F11" s="19">
        <f t="shared" si="0"/>
        <v>0.40061900087260033</v>
      </c>
      <c r="G11" s="12">
        <v>1405</v>
      </c>
      <c r="H11" s="12">
        <v>29749</v>
      </c>
      <c r="I11" s="12">
        <v>1516</v>
      </c>
      <c r="J11" s="11"/>
      <c r="K11" s="12">
        <v>47921</v>
      </c>
      <c r="L11" s="19">
        <f>K11/E11</f>
        <v>1.6309090290303918</v>
      </c>
      <c r="M11" s="12">
        <v>45892</v>
      </c>
      <c r="N11" s="12">
        <v>2029</v>
      </c>
      <c r="O11" s="6"/>
    </row>
    <row r="12" spans="1:15" ht="20.149999999999999" customHeight="1">
      <c r="A12" s="5">
        <v>26</v>
      </c>
      <c r="B12" s="5"/>
      <c r="C12" s="12">
        <v>73652</v>
      </c>
      <c r="D12" s="12">
        <v>173008</v>
      </c>
      <c r="E12" s="12">
        <v>28891</v>
      </c>
      <c r="F12" s="19">
        <f t="shared" si="0"/>
        <v>0.39226361809591048</v>
      </c>
      <c r="G12" s="12">
        <v>1136</v>
      </c>
      <c r="H12" s="12">
        <v>29252</v>
      </c>
      <c r="I12" s="12">
        <v>1277</v>
      </c>
      <c r="J12" s="11"/>
      <c r="K12" s="12">
        <v>46599</v>
      </c>
      <c r="L12" s="19">
        <f>K12/E12</f>
        <v>1.6129244401370668</v>
      </c>
      <c r="M12" s="12">
        <v>44994</v>
      </c>
      <c r="N12" s="12">
        <v>1605</v>
      </c>
      <c r="O12" s="6"/>
    </row>
    <row r="13" spans="1:15" ht="20.149999999999999" customHeight="1">
      <c r="A13" s="5">
        <v>27</v>
      </c>
      <c r="B13" s="5"/>
      <c r="C13" s="12">
        <v>73101</v>
      </c>
      <c r="D13" s="12">
        <v>172638</v>
      </c>
      <c r="E13" s="12">
        <v>28703</v>
      </c>
      <c r="F13" s="19">
        <f t="shared" si="0"/>
        <v>0.39264852737992639</v>
      </c>
      <c r="G13" s="12">
        <v>790</v>
      </c>
      <c r="H13" s="12">
        <v>28654</v>
      </c>
      <c r="I13" s="12">
        <v>985</v>
      </c>
      <c r="J13" s="11"/>
      <c r="K13" s="12">
        <v>44764</v>
      </c>
      <c r="L13" s="19">
        <f>K13/E13</f>
        <v>1.5595582343309062</v>
      </c>
      <c r="M13" s="12">
        <v>43670</v>
      </c>
      <c r="N13" s="12">
        <v>1094</v>
      </c>
      <c r="O13" s="6"/>
    </row>
    <row r="14" spans="1:15" ht="20.149999999999999" customHeight="1">
      <c r="A14" s="6"/>
      <c r="B14" s="6"/>
      <c r="C14" s="6"/>
      <c r="D14" s="6"/>
      <c r="E14" s="6"/>
      <c r="F14" s="6"/>
      <c r="G14" s="6"/>
      <c r="H14" s="6"/>
      <c r="I14" s="6"/>
      <c r="J14" s="6"/>
      <c r="K14" s="6"/>
      <c r="L14" s="6"/>
      <c r="M14" s="6"/>
      <c r="N14" s="6"/>
      <c r="O14" s="6"/>
    </row>
    <row r="15" spans="1:15" ht="20.149999999999999" customHeight="1">
      <c r="A15" s="6"/>
      <c r="B15" s="6"/>
      <c r="C15" s="6"/>
      <c r="D15" s="6"/>
      <c r="E15" s="6"/>
      <c r="F15" s="6"/>
      <c r="G15" s="6"/>
      <c r="H15" s="6"/>
      <c r="I15" s="6"/>
      <c r="J15" s="6"/>
      <c r="K15" s="6" t="s">
        <v>37</v>
      </c>
      <c r="L15" s="6"/>
      <c r="M15" s="6" t="s">
        <v>6</v>
      </c>
      <c r="N15" s="6"/>
      <c r="O15" s="6"/>
    </row>
    <row r="16" spans="1:15" ht="20.149999999999999" customHeight="1">
      <c r="A16" s="1"/>
      <c r="B16" s="1"/>
      <c r="C16" s="54" t="s">
        <v>17</v>
      </c>
      <c r="D16" s="54"/>
      <c r="E16" s="54"/>
      <c r="F16" s="54"/>
      <c r="G16" s="54"/>
      <c r="H16" s="25"/>
      <c r="I16" s="25"/>
      <c r="J16" s="25"/>
      <c r="K16" s="54" t="s">
        <v>24</v>
      </c>
      <c r="L16" s="54" t="s">
        <v>17</v>
      </c>
      <c r="M16" s="54" t="s">
        <v>24</v>
      </c>
      <c r="N16" s="54" t="s">
        <v>17</v>
      </c>
      <c r="O16" s="6"/>
    </row>
    <row r="17" spans="1:15" ht="20.149999999999999" customHeight="1">
      <c r="A17" s="2" t="s">
        <v>39</v>
      </c>
      <c r="B17" s="2"/>
      <c r="C17" s="54" t="s">
        <v>10</v>
      </c>
      <c r="D17" s="54"/>
      <c r="E17" s="54"/>
      <c r="F17" s="54"/>
      <c r="G17" s="54"/>
      <c r="H17" s="25"/>
      <c r="I17" s="25"/>
      <c r="J17" s="25"/>
      <c r="K17" s="54"/>
      <c r="L17" s="54"/>
      <c r="M17" s="54"/>
      <c r="N17" s="54"/>
      <c r="O17" s="6"/>
    </row>
    <row r="18" spans="1:15" ht="20.149999999999999" customHeight="1">
      <c r="A18" s="3"/>
      <c r="B18" s="3"/>
      <c r="C18" s="54" t="s">
        <v>11</v>
      </c>
      <c r="D18" s="5" t="s">
        <v>18</v>
      </c>
      <c r="E18" s="54" t="s">
        <v>23</v>
      </c>
      <c r="F18" s="5" t="s">
        <v>1</v>
      </c>
      <c r="G18" s="54" t="s">
        <v>23</v>
      </c>
      <c r="H18" s="6"/>
      <c r="I18" s="6"/>
      <c r="J18" s="6"/>
      <c r="K18" s="1" t="s">
        <v>25</v>
      </c>
      <c r="L18" s="31">
        <v>847</v>
      </c>
      <c r="M18" s="1" t="s">
        <v>9</v>
      </c>
      <c r="N18" s="31">
        <v>2931</v>
      </c>
      <c r="O18" s="6"/>
    </row>
    <row r="19" spans="1:15" ht="20.149999999999999" customHeight="1">
      <c r="A19" s="4" t="s">
        <v>30</v>
      </c>
      <c r="B19" s="4"/>
      <c r="C19" s="54"/>
      <c r="D19" s="5" t="s">
        <v>20</v>
      </c>
      <c r="E19" s="54"/>
      <c r="F19" s="5" t="s">
        <v>21</v>
      </c>
      <c r="G19" s="54"/>
      <c r="H19" s="6" t="s">
        <v>33</v>
      </c>
      <c r="I19" s="6" t="s">
        <v>46</v>
      </c>
      <c r="J19" s="6"/>
      <c r="K19" s="2" t="s">
        <v>27</v>
      </c>
      <c r="L19" s="32">
        <v>905</v>
      </c>
      <c r="M19" s="2" t="s">
        <v>3</v>
      </c>
      <c r="N19" s="32">
        <v>2950</v>
      </c>
      <c r="O19" s="6"/>
    </row>
    <row r="20" spans="1:15" ht="20.149999999999999" customHeight="1">
      <c r="A20" s="52" t="s">
        <v>73</v>
      </c>
      <c r="B20" s="7">
        <v>23485</v>
      </c>
      <c r="C20" s="51">
        <v>33400</v>
      </c>
      <c r="D20" s="48">
        <v>33400</v>
      </c>
      <c r="E20" s="19">
        <f>D20/C20</f>
        <v>1</v>
      </c>
      <c r="F20" s="49">
        <v>0</v>
      </c>
      <c r="G20" s="22">
        <f>F20/C20</f>
        <v>0</v>
      </c>
      <c r="H20" s="50">
        <v>4182283</v>
      </c>
      <c r="I20" s="50">
        <f>H20/C20</f>
        <v>125.21805389221556</v>
      </c>
      <c r="J20" s="50">
        <f>H20/B20</f>
        <v>178.08315946348733</v>
      </c>
      <c r="K20" s="2" t="s">
        <v>57</v>
      </c>
      <c r="L20" s="32">
        <v>989</v>
      </c>
      <c r="M20" s="2" t="s">
        <v>53</v>
      </c>
      <c r="N20" s="32">
        <v>2804</v>
      </c>
      <c r="O20" s="6"/>
    </row>
    <row r="21" spans="1:15" ht="20.149999999999999" customHeight="1">
      <c r="A21" s="53" t="s">
        <v>77</v>
      </c>
      <c r="B21" s="7">
        <v>22524</v>
      </c>
      <c r="C21" s="51">
        <v>30400</v>
      </c>
      <c r="D21" s="48">
        <v>30400</v>
      </c>
      <c r="E21" s="19">
        <f>D21/C21</f>
        <v>1</v>
      </c>
      <c r="F21" s="49">
        <v>0</v>
      </c>
      <c r="G21" s="22">
        <f>F21/C21</f>
        <v>0</v>
      </c>
      <c r="H21" s="50">
        <v>4000294</v>
      </c>
      <c r="I21" s="50">
        <f>H21/C21</f>
        <v>131.58861842105264</v>
      </c>
      <c r="J21" s="50">
        <f>H21/B21</f>
        <v>177.60140294796662</v>
      </c>
      <c r="K21" s="2" t="s">
        <v>4</v>
      </c>
      <c r="L21" s="32">
        <v>1098</v>
      </c>
      <c r="M21" s="2" t="s">
        <v>19</v>
      </c>
      <c r="N21" s="32">
        <v>2590</v>
      </c>
      <c r="O21" s="6"/>
    </row>
    <row r="22" spans="1:15" ht="20.149999999999999" customHeight="1">
      <c r="A22" s="53" t="s">
        <v>82</v>
      </c>
      <c r="B22" s="7">
        <v>21278</v>
      </c>
      <c r="C22" s="51">
        <v>30000</v>
      </c>
      <c r="D22" s="48">
        <v>30000</v>
      </c>
      <c r="E22" s="19">
        <f>D22/C22</f>
        <v>1</v>
      </c>
      <c r="F22" s="49">
        <v>0</v>
      </c>
      <c r="G22" s="22">
        <f>F22/C22</f>
        <v>0</v>
      </c>
      <c r="H22" s="26">
        <v>3840916</v>
      </c>
      <c r="I22" s="26">
        <f>H22/C22</f>
        <v>128.03053333333332</v>
      </c>
      <c r="J22" s="26">
        <f>H22/B22</f>
        <v>180.51113826487452</v>
      </c>
      <c r="K22" s="2" t="s">
        <v>59</v>
      </c>
      <c r="L22" s="32">
        <v>1121</v>
      </c>
      <c r="M22" s="2" t="s">
        <v>61</v>
      </c>
      <c r="N22" s="32">
        <v>4343</v>
      </c>
      <c r="O22" s="6"/>
    </row>
    <row r="23" spans="1:15" ht="20.149999999999999" customHeight="1">
      <c r="F23" s="16"/>
      <c r="G23" s="23" t="s">
        <v>15</v>
      </c>
      <c r="H23" s="27" t="s">
        <v>67</v>
      </c>
      <c r="I23" s="29"/>
      <c r="J23" s="29"/>
      <c r="K23" s="2" t="s">
        <v>62</v>
      </c>
      <c r="L23" s="32">
        <v>1151</v>
      </c>
      <c r="M23" s="2" t="s">
        <v>63</v>
      </c>
      <c r="N23" s="32">
        <v>9547</v>
      </c>
      <c r="O23" s="6"/>
    </row>
    <row r="24" spans="1:15" ht="20.149999999999999" customHeight="1">
      <c r="A24" s="55"/>
      <c r="B24" s="55"/>
      <c r="C24" s="55"/>
      <c r="D24" s="55"/>
      <c r="E24" s="56"/>
      <c r="F24" s="21" t="s">
        <v>83</v>
      </c>
      <c r="G24" s="24">
        <f>H20/100000</f>
        <v>41.822830000000003</v>
      </c>
      <c r="H24" s="24">
        <v>40.6</v>
      </c>
      <c r="I24" s="29"/>
      <c r="J24" s="29"/>
      <c r="K24" s="2" t="s">
        <v>28</v>
      </c>
      <c r="L24" s="32">
        <v>1619</v>
      </c>
      <c r="M24" s="2" t="s">
        <v>31</v>
      </c>
      <c r="N24" s="32">
        <v>9652</v>
      </c>
    </row>
    <row r="25" spans="1:15" ht="20.149999999999999" customHeight="1">
      <c r="A25" s="55"/>
      <c r="B25" s="55"/>
      <c r="C25" s="55"/>
      <c r="D25" s="55"/>
      <c r="E25" s="56"/>
      <c r="F25" s="21" t="s">
        <v>78</v>
      </c>
      <c r="G25" s="24">
        <f>H21/100000</f>
        <v>40.002940000000002</v>
      </c>
      <c r="H25" s="24">
        <v>40</v>
      </c>
      <c r="K25" s="4" t="s">
        <v>29</v>
      </c>
      <c r="L25" s="33">
        <v>2207</v>
      </c>
      <c r="M25" s="4"/>
      <c r="N25" s="35"/>
    </row>
    <row r="26" spans="1:15" ht="20.149999999999999" customHeight="1">
      <c r="F26" s="21" t="s">
        <v>84</v>
      </c>
      <c r="G26" s="24">
        <f>H22/100000</f>
        <v>38.40916</v>
      </c>
      <c r="H26" s="28" t="s">
        <v>68</v>
      </c>
      <c r="K26" s="30"/>
      <c r="L26" s="34"/>
      <c r="M26" s="5" t="s">
        <v>2</v>
      </c>
      <c r="N26" s="11">
        <v>44764</v>
      </c>
    </row>
    <row r="27" spans="1:15" ht="20.149999999999999" customHeight="1"/>
    <row r="28" spans="1:15" ht="20.149999999999999" customHeight="1">
      <c r="A28" s="5" t="s">
        <v>64</v>
      </c>
      <c r="B28" s="8">
        <v>24390</v>
      </c>
      <c r="C28" s="13">
        <v>36920</v>
      </c>
      <c r="D28" s="17">
        <f>B28+C28</f>
        <v>61310</v>
      </c>
      <c r="E28" s="20">
        <f>B28/D28</f>
        <v>0.39781438590768226</v>
      </c>
      <c r="F28" s="20">
        <f>C28/64638</f>
        <v>0.57118103901729633</v>
      </c>
    </row>
    <row r="29" spans="1:15" ht="20.149999999999999" customHeight="1">
      <c r="A29" s="5" t="s">
        <v>58</v>
      </c>
      <c r="B29" s="8">
        <v>23525</v>
      </c>
      <c r="C29" s="13">
        <v>35112</v>
      </c>
      <c r="D29" s="17">
        <f>B29+C29</f>
        <v>58637</v>
      </c>
      <c r="E29" s="20">
        <f>B29/61310</f>
        <v>0.3837057576251835</v>
      </c>
      <c r="F29" s="20">
        <f>C29/61310</f>
        <v>0.57269613439895617</v>
      </c>
    </row>
    <row r="30" spans="1:15" ht="20.149999999999999" customHeight="1">
      <c r="A30" s="5" t="s">
        <v>66</v>
      </c>
      <c r="B30" s="8">
        <v>23574</v>
      </c>
      <c r="C30" s="14">
        <v>35201</v>
      </c>
      <c r="D30" s="17">
        <f>B30+C30</f>
        <v>58775</v>
      </c>
      <c r="E30" s="20">
        <f>B30/58637</f>
        <v>0.402032846155158</v>
      </c>
      <c r="F30" s="20">
        <f>C30/58637</f>
        <v>0.60032061667547798</v>
      </c>
    </row>
    <row r="31" spans="1:15" ht="20.149999999999999" customHeight="1">
      <c r="A31" s="5" t="s">
        <v>51</v>
      </c>
      <c r="B31" s="9">
        <v>23807</v>
      </c>
      <c r="C31" s="15">
        <v>34429</v>
      </c>
      <c r="D31" s="17">
        <f>B31+C31</f>
        <v>58236</v>
      </c>
      <c r="E31" s="20">
        <f>AVERAGE(E28:E30)</f>
        <v>0.39451766322934123</v>
      </c>
      <c r="F31" s="20">
        <f>AVERAGE(F28:F30)</f>
        <v>0.58139926336391012</v>
      </c>
    </row>
    <row r="32" spans="1:15" ht="20.149999999999999" customHeight="1">
      <c r="D32" s="17"/>
      <c r="E32" s="20"/>
      <c r="F32" s="20"/>
    </row>
    <row r="33" ht="20.149999999999999" customHeight="1"/>
    <row r="34" ht="20.149999999999999" customHeight="1"/>
    <row r="35" ht="20.149999999999999" customHeight="1"/>
    <row r="36" ht="20.149999999999999" customHeight="1"/>
    <row r="37" ht="20.149999999999999" customHeight="1"/>
    <row r="38" ht="20.149999999999999" customHeight="1"/>
    <row r="39" ht="20.149999999999999" customHeight="1"/>
    <row r="40" ht="20.149999999999999" customHeight="1"/>
    <row r="41" ht="20.149999999999999" customHeight="1"/>
    <row r="42" ht="20.149999999999999" customHeight="1"/>
    <row r="43" ht="20.149999999999999" customHeight="1"/>
    <row r="44" ht="20.149999999999999" customHeight="1"/>
    <row r="45" ht="20.149999999999999" customHeight="1"/>
    <row r="46" ht="20.149999999999999" customHeight="1"/>
    <row r="47" ht="20.149999999999999" customHeight="1"/>
    <row r="48"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row r="61" ht="20.149999999999999" customHeight="1"/>
    <row r="62" ht="20.149999999999999" customHeight="1"/>
    <row r="63" ht="20.149999999999999" customHeight="1"/>
    <row r="64" ht="20.149999999999999" customHeight="1"/>
    <row r="65" ht="20.149999999999999" customHeight="1"/>
    <row r="66" ht="20.149999999999999" customHeight="1"/>
    <row r="67" ht="20.149999999999999" customHeight="1"/>
    <row r="68" ht="20.149999999999999" customHeight="1"/>
    <row r="69" ht="20.149999999999999" customHeight="1"/>
    <row r="70" ht="20.149999999999999" customHeight="1"/>
    <row r="71" ht="20.149999999999999" customHeight="1"/>
    <row r="72" ht="20.149999999999999" customHeight="1"/>
    <row r="73" ht="20.149999999999999" customHeight="1"/>
    <row r="74" ht="20.149999999999999" customHeight="1"/>
    <row r="75" ht="20.149999999999999" customHeight="1"/>
    <row r="76" ht="20.149999999999999" customHeight="1"/>
    <row r="77" ht="20.149999999999999" customHeight="1"/>
    <row r="78" ht="20.149999999999999" customHeight="1"/>
    <row r="79" ht="20.149999999999999" customHeight="1"/>
    <row r="80" ht="20.149999999999999" customHeight="1"/>
    <row r="81" ht="20.149999999999999" customHeight="1"/>
    <row r="82" ht="20.149999999999999" customHeight="1"/>
    <row r="83" ht="20.149999999999999" customHeight="1"/>
    <row r="84" ht="20.149999999999999" customHeight="1"/>
    <row r="85" ht="20.149999999999999" customHeight="1"/>
    <row r="86" ht="20.149999999999999" customHeight="1"/>
    <row r="87" ht="20.149999999999999" customHeight="1"/>
    <row r="88" ht="20.149999999999999" customHeight="1"/>
    <row r="89" ht="20.149999999999999" customHeight="1"/>
    <row r="90" ht="20.149999999999999" customHeight="1"/>
    <row r="91" ht="20.149999999999999" customHeight="1"/>
    <row r="92" ht="20.149999999999999" customHeight="1"/>
    <row r="93" ht="20.149999999999999" customHeight="1"/>
    <row r="94" ht="20.149999999999999" customHeight="1"/>
    <row r="95" ht="20.149999999999999" customHeight="1"/>
    <row r="96" ht="20.149999999999999" customHeight="1"/>
    <row r="97" ht="20.149999999999999" customHeight="1"/>
    <row r="98" ht="20.149999999999999" customHeight="1"/>
    <row r="99" ht="20.149999999999999" customHeight="1"/>
    <row r="100" ht="20.149999999999999" customHeight="1"/>
    <row r="101" ht="20.149999999999999" customHeight="1"/>
    <row r="102" ht="20.149999999999999" customHeight="1"/>
    <row r="103" ht="20.149999999999999" customHeight="1"/>
    <row r="104" ht="20.149999999999999" customHeight="1"/>
    <row r="105" ht="20.149999999999999" customHeight="1"/>
    <row r="106" ht="20.149999999999999" customHeight="1"/>
    <row r="107" ht="20.149999999999999" customHeight="1"/>
    <row r="108" ht="20.149999999999999" customHeight="1"/>
    <row r="109" ht="20.149999999999999" customHeight="1"/>
  </sheetData>
  <mergeCells count="25">
    <mergeCell ref="A2:O2"/>
    <mergeCell ref="A3:O3"/>
    <mergeCell ref="E4:I4"/>
    <mergeCell ref="K4:N4"/>
    <mergeCell ref="E5:G5"/>
    <mergeCell ref="H5:I5"/>
    <mergeCell ref="K5:N5"/>
    <mergeCell ref="A24:E24"/>
    <mergeCell ref="A25:E25"/>
    <mergeCell ref="E6:E7"/>
    <mergeCell ref="F6:F7"/>
    <mergeCell ref="G6:G7"/>
    <mergeCell ref="H6:H7"/>
    <mergeCell ref="I6:I7"/>
    <mergeCell ref="K6:K7"/>
    <mergeCell ref="L6:L7"/>
    <mergeCell ref="K16:K17"/>
    <mergeCell ref="L16:L17"/>
    <mergeCell ref="M16:M17"/>
    <mergeCell ref="N16:N17"/>
    <mergeCell ref="C18:C19"/>
    <mergeCell ref="E18:E19"/>
    <mergeCell ref="G18:G19"/>
    <mergeCell ref="C16:G16"/>
    <mergeCell ref="C17:G17"/>
  </mergeCells>
  <phoneticPr fontId="1"/>
  <pageMargins left="0.70866141732283472" right="0.70866141732283472" top="0.74803149606299213" bottom="0.56000000000000005" header="0.31496062992125984" footer="0.31496062992125984"/>
  <pageSetup paperSize="9" scale="56" orientation="landscape" r:id="rId1"/>
  <headerFooter>
    <oddHeader>&amp;L&amp;"-,太字"&amp;36歳入①&amp;R&amp;"-,太字"&amp;24資料３－③</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7:F35"/>
  <sheetViews>
    <sheetView tabSelected="1" view="pageBreakPreview" topLeftCell="G7" zoomScaleSheetLayoutView="100" workbookViewId="0">
      <selection activeCell="L21" sqref="L21"/>
    </sheetView>
  </sheetViews>
  <sheetFormatPr defaultColWidth="9" defaultRowHeight="13"/>
  <cols>
    <col min="1" max="1" width="9" style="6" customWidth="1"/>
    <col min="2" max="2" width="9.36328125" style="6" bestFit="1" customWidth="1"/>
    <col min="3" max="4" width="11.90625" style="6" bestFit="1" customWidth="1"/>
    <col min="5" max="5" width="12.90625" style="6" bestFit="1" customWidth="1"/>
    <col min="6" max="6" width="16.08984375" style="6" bestFit="1" customWidth="1"/>
    <col min="7" max="24" width="9" style="6" customWidth="1"/>
    <col min="25" max="25" width="4.6328125" style="6" customWidth="1"/>
    <col min="26" max="26" width="9" style="6" customWidth="1"/>
    <col min="27" max="16384" width="9" style="6"/>
  </cols>
  <sheetData>
    <row r="7" spans="1:6">
      <c r="A7" s="6" t="s">
        <v>34</v>
      </c>
      <c r="B7" s="6" t="s">
        <v>42</v>
      </c>
    </row>
    <row r="8" spans="1:6">
      <c r="A8" s="36" t="s">
        <v>43</v>
      </c>
      <c r="B8" s="38">
        <v>176</v>
      </c>
      <c r="C8" s="39" t="s">
        <v>69</v>
      </c>
      <c r="D8" s="39">
        <v>175</v>
      </c>
      <c r="E8" s="39"/>
      <c r="F8" s="39"/>
    </row>
    <row r="9" spans="1:6">
      <c r="A9" s="36" t="s">
        <v>38</v>
      </c>
      <c r="B9" s="38">
        <v>185</v>
      </c>
      <c r="C9" s="39" t="s">
        <v>44</v>
      </c>
      <c r="D9" s="39">
        <v>167</v>
      </c>
      <c r="E9" s="39"/>
      <c r="F9" s="39"/>
    </row>
    <row r="10" spans="1:6">
      <c r="A10" s="36" t="s">
        <v>45</v>
      </c>
      <c r="B10" s="38">
        <v>190</v>
      </c>
      <c r="C10" s="39" t="s">
        <v>70</v>
      </c>
      <c r="D10" s="39">
        <v>168</v>
      </c>
      <c r="E10" s="39"/>
      <c r="F10" s="39"/>
    </row>
    <row r="11" spans="1:6">
      <c r="A11" s="36" t="s">
        <v>8</v>
      </c>
      <c r="B11" s="38">
        <v>215</v>
      </c>
      <c r="C11" s="39" t="s">
        <v>71</v>
      </c>
      <c r="D11" s="39">
        <v>168</v>
      </c>
      <c r="E11" s="39"/>
      <c r="F11" s="39"/>
    </row>
    <row r="12" spans="1:6">
      <c r="A12" s="36" t="s">
        <v>54</v>
      </c>
      <c r="B12" s="38">
        <v>226</v>
      </c>
      <c r="C12" s="39" t="s">
        <v>74</v>
      </c>
      <c r="D12" s="39">
        <v>170</v>
      </c>
      <c r="E12" s="39"/>
      <c r="F12" s="39"/>
    </row>
    <row r="13" spans="1:6">
      <c r="A13" s="36" t="s">
        <v>12</v>
      </c>
      <c r="B13" s="38">
        <v>216</v>
      </c>
      <c r="C13" s="39"/>
      <c r="D13" s="39"/>
      <c r="E13" s="39"/>
      <c r="F13" s="39"/>
    </row>
    <row r="14" spans="1:6">
      <c r="A14" s="36" t="s">
        <v>60</v>
      </c>
      <c r="B14" s="38">
        <v>186</v>
      </c>
      <c r="C14" s="39"/>
      <c r="D14" s="39"/>
      <c r="E14" s="39"/>
      <c r="F14" s="39"/>
    </row>
    <row r="15" spans="1:6">
      <c r="B15" s="39"/>
      <c r="C15" s="39"/>
      <c r="D15" s="39"/>
      <c r="E15" s="39"/>
      <c r="F15" s="39"/>
    </row>
    <row r="16" spans="1:6">
      <c r="B16" s="39"/>
      <c r="C16" s="42" t="s">
        <v>55</v>
      </c>
      <c r="D16" s="42" t="s">
        <v>65</v>
      </c>
      <c r="E16" s="42" t="s">
        <v>72</v>
      </c>
      <c r="F16" s="42" t="s">
        <v>75</v>
      </c>
    </row>
    <row r="17" spans="1:6">
      <c r="A17" s="37" t="s">
        <v>48</v>
      </c>
      <c r="B17" s="39"/>
      <c r="C17" s="43">
        <v>243690</v>
      </c>
      <c r="D17" s="43">
        <v>282552</v>
      </c>
      <c r="E17" s="43">
        <v>236556</v>
      </c>
      <c r="F17" s="43">
        <v>201635</v>
      </c>
    </row>
    <row r="18" spans="1:6">
      <c r="A18" s="37" t="s">
        <v>47</v>
      </c>
      <c r="B18" s="39"/>
      <c r="C18" s="43">
        <v>628017</v>
      </c>
      <c r="D18" s="43">
        <v>651768</v>
      </c>
      <c r="E18" s="43">
        <v>636824</v>
      </c>
      <c r="F18" s="43">
        <v>650384</v>
      </c>
    </row>
    <row r="19" spans="1:6">
      <c r="A19" s="37" t="s">
        <v>49</v>
      </c>
      <c r="C19" s="43">
        <v>53200</v>
      </c>
      <c r="D19" s="43">
        <v>53200</v>
      </c>
      <c r="E19" s="43">
        <v>47600</v>
      </c>
      <c r="F19" s="43">
        <v>33600</v>
      </c>
    </row>
    <row r="20" spans="1:6">
      <c r="A20" s="37" t="s">
        <v>50</v>
      </c>
      <c r="C20" s="43">
        <v>80000</v>
      </c>
      <c r="D20" s="43">
        <v>60000</v>
      </c>
      <c r="E20" s="43">
        <v>50000</v>
      </c>
      <c r="F20" s="43">
        <v>30000</v>
      </c>
    </row>
    <row r="21" spans="1:6">
      <c r="A21" s="37" t="s">
        <v>52</v>
      </c>
      <c r="C21" s="43">
        <v>1107608</v>
      </c>
      <c r="D21" s="43">
        <v>1114460</v>
      </c>
      <c r="E21" s="43">
        <v>862068</v>
      </c>
      <c r="F21" s="43">
        <v>820000</v>
      </c>
    </row>
    <row r="22" spans="1:6">
      <c r="C22" s="44">
        <f>SUM(C17:C21)</f>
        <v>2112515</v>
      </c>
      <c r="D22" s="44">
        <f>SUM(D17:D21)</f>
        <v>2161980</v>
      </c>
      <c r="E22" s="44">
        <f>SUM(E17:E21)</f>
        <v>1833048</v>
      </c>
      <c r="F22" s="44">
        <f>SUM(F17:F21)</f>
        <v>1735619</v>
      </c>
    </row>
    <row r="24" spans="1:6">
      <c r="B24" s="39"/>
      <c r="C24" s="36" t="s">
        <v>71</v>
      </c>
      <c r="D24" s="36" t="s">
        <v>74</v>
      </c>
      <c r="E24" s="36" t="s">
        <v>79</v>
      </c>
      <c r="F24" s="36" t="s">
        <v>85</v>
      </c>
    </row>
    <row r="25" spans="1:6">
      <c r="A25" s="37" t="s">
        <v>48</v>
      </c>
      <c r="B25" s="39"/>
      <c r="C25" s="41">
        <v>2.5388500000000001</v>
      </c>
      <c r="D25" s="41">
        <v>2.5662699999999998</v>
      </c>
      <c r="E25" s="41">
        <v>3.6008300000000002</v>
      </c>
      <c r="F25" s="41">
        <v>2.8</v>
      </c>
    </row>
    <row r="26" spans="1:6">
      <c r="A26" s="37" t="s">
        <v>47</v>
      </c>
      <c r="B26" s="39"/>
      <c r="C26" s="41">
        <v>7.3279300000000003</v>
      </c>
      <c r="D26" s="41">
        <f>7.29385+0.08702</f>
        <v>7.3808699999999998</v>
      </c>
      <c r="E26" s="41">
        <f>7.79345+0.08495+0.02943</f>
        <v>7.9078299999999997</v>
      </c>
      <c r="F26" s="41">
        <v>7.7</v>
      </c>
    </row>
    <row r="27" spans="1:6">
      <c r="A27" s="37" t="s">
        <v>49</v>
      </c>
      <c r="C27" s="45">
        <v>0.33600000000000002</v>
      </c>
      <c r="D27" s="45">
        <v>0.4</v>
      </c>
      <c r="E27" s="45">
        <v>0.33333000000000002</v>
      </c>
      <c r="F27" s="45">
        <v>0.3</v>
      </c>
    </row>
    <row r="28" spans="1:6">
      <c r="A28" s="37" t="s">
        <v>50</v>
      </c>
      <c r="C28" s="45">
        <v>0.42641000000000001</v>
      </c>
      <c r="D28" s="45">
        <v>0.38955000000000001</v>
      </c>
      <c r="E28" s="45">
        <v>0.40926000000000001</v>
      </c>
      <c r="F28" s="45">
        <v>0.4</v>
      </c>
    </row>
    <row r="29" spans="1:6">
      <c r="A29" s="6" t="s">
        <v>41</v>
      </c>
      <c r="C29" s="40">
        <f>SUM(C25:C28)</f>
        <v>10.629190000000001</v>
      </c>
      <c r="D29" s="40">
        <f>SUM(D25:D28)</f>
        <v>10.736689999999999</v>
      </c>
      <c r="E29" s="40">
        <f>SUM(E25:E28)</f>
        <v>12.251249999999999</v>
      </c>
      <c r="F29" s="40">
        <f>SUM(F25:F28)</f>
        <v>11.200000000000001</v>
      </c>
    </row>
    <row r="30" spans="1:6">
      <c r="A30" s="37" t="s">
        <v>22</v>
      </c>
      <c r="C30" s="41">
        <v>3.0619200000000002</v>
      </c>
      <c r="D30" s="41">
        <v>2.36192</v>
      </c>
      <c r="E30" s="41">
        <v>2.2619199999999999</v>
      </c>
      <c r="F30" s="41">
        <v>2.1</v>
      </c>
    </row>
    <row r="31" spans="1:6">
      <c r="C31" s="41">
        <f>SUM(C29:C30)</f>
        <v>13.691110000000002</v>
      </c>
      <c r="D31" s="41">
        <f>SUM(D29:D30)</f>
        <v>13.098609999999999</v>
      </c>
      <c r="E31" s="41">
        <f>SUM(E29:E30)</f>
        <v>14.513169999999999</v>
      </c>
      <c r="F31" s="41">
        <f>SUM(F29:F30)</f>
        <v>13.3</v>
      </c>
    </row>
    <row r="32" spans="1:6">
      <c r="B32" s="36" t="s">
        <v>76</v>
      </c>
      <c r="C32" s="36" t="s">
        <v>80</v>
      </c>
      <c r="D32" s="36" t="s">
        <v>81</v>
      </c>
      <c r="E32" s="36" t="s">
        <v>86</v>
      </c>
      <c r="F32" s="36"/>
    </row>
    <row r="33" spans="1:6">
      <c r="A33" s="6" t="s">
        <v>41</v>
      </c>
      <c r="B33" s="40">
        <f t="shared" ref="B33:B34" si="0">+C29</f>
        <v>10.629190000000001</v>
      </c>
      <c r="C33" s="40">
        <f t="shared" ref="C33:C34" si="1">+D29</f>
        <v>10.736689999999999</v>
      </c>
      <c r="D33" s="40">
        <f t="shared" ref="D33:D34" si="2">+E29</f>
        <v>12.251249999999999</v>
      </c>
      <c r="E33" s="40">
        <f t="shared" ref="E33:E34" si="3">+F29</f>
        <v>11.200000000000001</v>
      </c>
      <c r="F33" s="46" t="s">
        <v>56</v>
      </c>
    </row>
    <row r="34" spans="1:6">
      <c r="A34" s="37" t="s">
        <v>22</v>
      </c>
      <c r="B34" s="41">
        <f t="shared" si="0"/>
        <v>3.0619200000000002</v>
      </c>
      <c r="C34" s="41">
        <f t="shared" si="1"/>
        <v>2.36192</v>
      </c>
      <c r="D34" s="41">
        <f t="shared" si="2"/>
        <v>2.2619199999999999</v>
      </c>
      <c r="E34" s="41">
        <f t="shared" si="3"/>
        <v>2.1</v>
      </c>
      <c r="F34" s="47" t="s">
        <v>56</v>
      </c>
    </row>
    <row r="35" spans="1:6">
      <c r="B35" s="41">
        <f>SUM(B33:B34)</f>
        <v>13.691110000000002</v>
      </c>
      <c r="C35" s="41">
        <f>SUM(C33:C34)</f>
        <v>13.098609999999999</v>
      </c>
      <c r="D35" s="41">
        <f>SUM(D33:D34)</f>
        <v>14.513169999999999</v>
      </c>
      <c r="E35" s="41">
        <f>SUM(E33:E34)</f>
        <v>13.3</v>
      </c>
      <c r="F35" s="47" t="s">
        <v>56</v>
      </c>
    </row>
  </sheetData>
  <phoneticPr fontId="1"/>
  <pageMargins left="0.70866141732283472" right="0.70866141732283472" top="0.74803149606299213" bottom="0.74803149606299213" header="0.31496062992125984" footer="0.31496062992125984"/>
  <pageSetup paperSize="9" scale="80" orientation="landscape" r:id="rId1"/>
  <headerFooter>
    <oddHeader>&amp;L&amp;"-,太字"&amp;24歳入②&amp;R&amp;"-,太字"&amp;18資料３-④</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歳入①</vt:lpstr>
      <vt:lpstr>歳入②</vt:lpstr>
      <vt:lpstr>歳入①!Print_Area</vt:lpstr>
      <vt:lpstr>歳入②!Print_Area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k98ws24</dc:creator>
  <cp:lastModifiedBy>MSPC022</cp:lastModifiedBy>
  <cp:lastPrinted>2025-01-09T04:08:47Z</cp:lastPrinted>
  <dcterms:created xsi:type="dcterms:W3CDTF">2013-08-13T06:09:04Z</dcterms:created>
  <dcterms:modified xsi:type="dcterms:W3CDTF">2025-01-16T02:02:35Z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3.1.8.0</vt:lpwstr>
      <vt:lpwstr>3.1.9.0</vt:lpwstr>
    </vt:vector>
  </property>
  <property fmtid="{DCFEDD21-7773-49B2-8022-6FC58DB5260B}" pid="3" name="LastSavedVersion">
    <vt:lpwstr>3.1.9.0</vt:lpwstr>
  </property>
  <property fmtid="{DCFEDD21-7773-49B2-8022-6FC58DB5260B}" pid="4" name="LastSavedDate">
    <vt:filetime>2022-01-20T00:54:22Z</vt:filetime>
  </property>
</Properties>
</file>