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00E58704-23C9-43DC-BC66-507D26577954}" xr6:coauthVersionLast="47" xr6:coauthVersionMax="47" xr10:uidLastSave="{00000000-0000-0000-0000-000000000000}"/>
  <workbookProtection workbookAlgorithmName="SHA-512" workbookHashValue="H0mD7UARouLYGcC4/AZzXqGltaFjQX/mQxJzSzN+9ALn7aIk0EdozcTIY6+TruwrFtgz+28onmhhS4SBqNHutg==" workbookSaltValue="ra5X1UZwBTxFew1oxNCgFA==" workbookSpinCount="100000" lockStructure="1"/>
  <bookViews>
    <workbookView xWindow="-110" yWindow="-110" windowWidth="19420" windowHeight="11500" xr2:uid="{648A006D-D88F-4DA5-ADB0-B29FB4B568E6}"/>
  </bookViews>
  <sheets>
    <sheet name="調査票 " sheetId="5" r:id="rId1"/>
    <sheet name="集計（調査票から転記）" sheetId="6" r:id="rId2"/>
  </sheets>
  <definedNames>
    <definedName name="_xlnm.Print_Area" localSheetId="0">'調査票 '!$A$1:$N$75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2" i="5" l="1"/>
  <c r="G63" i="5" s="1"/>
  <c r="A56" i="5"/>
  <c r="G58" i="5" s="1"/>
  <c r="F46" i="5" l="1"/>
  <c r="B5" i="6"/>
  <c r="AU5" i="6"/>
  <c r="AT5" i="6"/>
  <c r="AS5" i="6"/>
  <c r="AR5" i="6"/>
  <c r="AQ5" i="6"/>
  <c r="D5" i="6"/>
  <c r="C5" i="6"/>
  <c r="L22" i="5" l="1"/>
  <c r="M5" i="6" s="1"/>
  <c r="N5" i="6" l="1"/>
  <c r="H5" i="6"/>
  <c r="F5" i="6"/>
  <c r="J5" i="6"/>
  <c r="G5" i="6"/>
  <c r="L5" i="6"/>
  <c r="I5" i="6"/>
  <c r="K5" i="6"/>
  <c r="E5" i="6"/>
  <c r="H47" i="5"/>
  <c r="AK5" i="6" l="1"/>
  <c r="AC5" i="6"/>
  <c r="AN5" i="6"/>
  <c r="AE5" i="6"/>
  <c r="AJ5" i="6"/>
  <c r="AB5" i="6"/>
  <c r="AI5" i="6"/>
  <c r="O5" i="6"/>
  <c r="AM5" i="6"/>
  <c r="AD5" i="6"/>
  <c r="AH5" i="6"/>
  <c r="Q5" i="6"/>
  <c r="AG5" i="6"/>
  <c r="P5" i="6"/>
  <c r="AF5" i="6"/>
  <c r="AL5" i="6"/>
  <c r="V5" i="6"/>
  <c r="AP5" i="6"/>
  <c r="U5" i="6"/>
  <c r="R5" i="6"/>
  <c r="X5" i="6"/>
  <c r="AO5" i="6"/>
  <c r="T5" i="6"/>
  <c r="S5" i="6"/>
  <c r="Z5" i="6"/>
  <c r="AA5" i="6"/>
  <c r="W5" i="6"/>
  <c r="Y5" i="6"/>
  <c r="L32" i="5"/>
  <c r="AV5" i="6" l="1"/>
</calcChain>
</file>

<file path=xl/sharedStrings.xml><?xml version="1.0" encoding="utf-8"?>
<sst xmlns="http://schemas.openxmlformats.org/spreadsheetml/2006/main" count="163" uniqueCount="118">
  <si>
    <t>在宅生活改善調査　【事業所票】</t>
    <rPh sb="0" eb="8">
      <t>ザイタクセイカツカイゼンチョウサ</t>
    </rPh>
    <rPh sb="10" eb="13">
      <t>ジギョウショ</t>
    </rPh>
    <rPh sb="13" eb="14">
      <t>ヒョウ</t>
    </rPh>
    <phoneticPr fontId="2"/>
  </si>
  <si>
    <r>
      <t>問１　貴事業所に所属するケアマネジャーの人数、および利用者数について、ご記入ください。</t>
    </r>
    <r>
      <rPr>
        <b/>
        <u/>
        <sz val="10"/>
        <rFont val="游ゴシック"/>
        <family val="3"/>
        <charset val="128"/>
        <scheme val="minor"/>
      </rPr>
      <t>（数値を記入）</t>
    </r>
    <rPh sb="0" eb="1">
      <t>トイ</t>
    </rPh>
    <rPh sb="3" eb="4">
      <t>キ</t>
    </rPh>
    <rPh sb="4" eb="6">
      <t>ジギョウ</t>
    </rPh>
    <rPh sb="6" eb="7">
      <t>ショ</t>
    </rPh>
    <rPh sb="8" eb="10">
      <t>ショゾク</t>
    </rPh>
    <rPh sb="20" eb="22">
      <t>ニンズウ</t>
    </rPh>
    <rPh sb="26" eb="28">
      <t>リヨウ</t>
    </rPh>
    <rPh sb="28" eb="29">
      <t>シャ</t>
    </rPh>
    <rPh sb="29" eb="30">
      <t>スウ</t>
    </rPh>
    <rPh sb="36" eb="38">
      <t>キニュウ</t>
    </rPh>
    <rPh sb="44" eb="46">
      <t>スウチ</t>
    </rPh>
    <rPh sb="47" eb="49">
      <t>キニュウ</t>
    </rPh>
    <phoneticPr fontId="2"/>
  </si>
  <si>
    <t>　1) 所属するケアマネジャーの人数</t>
    <rPh sb="4" eb="6">
      <t>ショゾク</t>
    </rPh>
    <rPh sb="16" eb="18">
      <t>ニンズウ</t>
    </rPh>
    <phoneticPr fontId="9"/>
  </si>
  <si>
    <t>人</t>
    <rPh sb="0" eb="1">
      <t>ニン</t>
    </rPh>
    <phoneticPr fontId="2"/>
  </si>
  <si>
    <r>
      <t xml:space="preserve">　2) 「自宅等（ </t>
    </r>
    <r>
      <rPr>
        <sz val="10"/>
        <rFont val="游ゴシック"/>
        <family val="3"/>
        <charset val="128"/>
        <scheme val="minor"/>
      </rPr>
      <t>3）を除く）」にお住まいの利用者数</t>
    </r>
    <rPh sb="5" eb="7">
      <t>ジタク</t>
    </rPh>
    <rPh sb="7" eb="8">
      <t>トウ</t>
    </rPh>
    <rPh sb="13" eb="14">
      <t>ノゾ</t>
    </rPh>
    <rPh sb="19" eb="20">
      <t>ス</t>
    </rPh>
    <rPh sb="23" eb="25">
      <t>リヨウ</t>
    </rPh>
    <rPh sb="25" eb="26">
      <t>シャ</t>
    </rPh>
    <rPh sb="26" eb="27">
      <t>スウ</t>
    </rPh>
    <phoneticPr fontId="9"/>
  </si>
  <si>
    <r>
      <t xml:space="preserve">　3) </t>
    </r>
    <r>
      <rPr>
        <sz val="9"/>
        <color theme="1"/>
        <rFont val="游ゴシック"/>
        <family val="3"/>
        <charset val="128"/>
        <scheme val="minor"/>
      </rPr>
      <t>「サ高住」・「住宅型有料」・「軽費老人ホーム」</t>
    </r>
    <r>
      <rPr>
        <sz val="10"/>
        <color theme="1"/>
        <rFont val="游ゴシック"/>
        <family val="3"/>
        <charset val="128"/>
        <scheme val="minor"/>
      </rPr>
      <t>にお住まいの利用者数</t>
    </r>
    <rPh sb="6" eb="8">
      <t>コウジュウ</t>
    </rPh>
    <rPh sb="11" eb="14">
      <t>ジュウタクガタ</t>
    </rPh>
    <rPh sb="14" eb="16">
      <t>ユウリョウ</t>
    </rPh>
    <rPh sb="19" eb="21">
      <t>ケイヒ</t>
    </rPh>
    <rPh sb="21" eb="23">
      <t>ロウジン</t>
    </rPh>
    <rPh sb="29" eb="30">
      <t>ス</t>
    </rPh>
    <rPh sb="33" eb="35">
      <t>リヨウ</t>
    </rPh>
    <rPh sb="35" eb="36">
      <t>シャ</t>
    </rPh>
    <rPh sb="36" eb="37">
      <t>スウ</t>
    </rPh>
    <phoneticPr fontId="9"/>
  </si>
  <si>
    <t>問２　貴事業所において、過去１年の間に「自宅等（サ高住・住宅型有料・軽費老人ホームを除く）から、</t>
    <rPh sb="0" eb="1">
      <t>トイ</t>
    </rPh>
    <rPh sb="3" eb="4">
      <t>キ</t>
    </rPh>
    <rPh sb="4" eb="6">
      <t>ジギョウ</t>
    </rPh>
    <rPh sb="6" eb="7">
      <t>ショ</t>
    </rPh>
    <rPh sb="12" eb="14">
      <t>カコ</t>
    </rPh>
    <rPh sb="15" eb="16">
      <t>ネン</t>
    </rPh>
    <rPh sb="17" eb="18">
      <t>アイダ</t>
    </rPh>
    <rPh sb="20" eb="23">
      <t>ジタクトウ</t>
    </rPh>
    <rPh sb="25" eb="27">
      <t>コウジュウ</t>
    </rPh>
    <rPh sb="28" eb="30">
      <t>ジュウタク</t>
    </rPh>
    <rPh sb="30" eb="31">
      <t>ガタ</t>
    </rPh>
    <rPh sb="31" eb="33">
      <t>ユウリョウ</t>
    </rPh>
    <rPh sb="34" eb="36">
      <t>ケイヒ</t>
    </rPh>
    <rPh sb="36" eb="38">
      <t>ロウジン</t>
    </rPh>
    <rPh sb="42" eb="43">
      <t>ノゾ</t>
    </rPh>
    <phoneticPr fontId="2"/>
  </si>
  <si>
    <r>
      <t>※入院後に自宅</t>
    </r>
    <r>
      <rPr>
        <sz val="9"/>
        <rFont val="游ゴシック"/>
        <family val="3"/>
        <charset val="128"/>
        <scheme val="minor"/>
      </rPr>
      <t>等</t>
    </r>
    <r>
      <rPr>
        <sz val="9"/>
        <color theme="1"/>
        <rFont val="游ゴシック"/>
        <family val="3"/>
        <charset val="128"/>
        <scheme val="minor"/>
      </rPr>
      <t>に戻った方、現在一時的に入院中の方は含めないでください。</t>
    </r>
    <rPh sb="1" eb="3">
      <t>ニュウイン</t>
    </rPh>
    <rPh sb="3" eb="4">
      <t>ゴ</t>
    </rPh>
    <rPh sb="5" eb="7">
      <t>ジタク</t>
    </rPh>
    <rPh sb="7" eb="8">
      <t>トウ</t>
    </rPh>
    <rPh sb="9" eb="10">
      <t>モド</t>
    </rPh>
    <rPh sb="12" eb="13">
      <t>カタ</t>
    </rPh>
    <rPh sb="14" eb="16">
      <t>ゲンザイ</t>
    </rPh>
    <rPh sb="16" eb="19">
      <t>イチジテキ</t>
    </rPh>
    <rPh sb="20" eb="23">
      <t>ニュウインチュウ</t>
    </rPh>
    <rPh sb="24" eb="25">
      <t>カタ</t>
    </rPh>
    <rPh sb="26" eb="27">
      <t>フク</t>
    </rPh>
    <phoneticPr fontId="2"/>
  </si>
  <si>
    <t>①自宅等から、居場所を変更した利用者</t>
    <rPh sb="1" eb="3">
      <t>ジタク</t>
    </rPh>
    <rPh sb="3" eb="4">
      <t>トウ</t>
    </rPh>
    <rPh sb="7" eb="10">
      <t>イバショ</t>
    </rPh>
    <rPh sb="11" eb="13">
      <t>ヘンコウ</t>
    </rPh>
    <rPh sb="15" eb="18">
      <t>リヨウシャ</t>
    </rPh>
    <phoneticPr fontId="9"/>
  </si>
  <si>
    <t>②自宅等での死亡</t>
    <rPh sb="1" eb="3">
      <t>ジタク</t>
    </rPh>
    <rPh sb="3" eb="4">
      <t>トウ</t>
    </rPh>
    <rPh sb="6" eb="8">
      <t>シボウ</t>
    </rPh>
    <phoneticPr fontId="2"/>
  </si>
  <si>
    <t>合計★</t>
    <rPh sb="0" eb="2">
      <t>ゴウケイ</t>
    </rPh>
    <phoneticPr fontId="2"/>
  </si>
  <si>
    <t>要支援１</t>
    <rPh sb="0" eb="3">
      <t>ヨウシエン</t>
    </rPh>
    <phoneticPr fontId="2"/>
  </si>
  <si>
    <t>要支援２</t>
    <rPh sb="0" eb="3">
      <t>ヨウシエン</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</si>
  <si>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</si>
  <si>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</si>
  <si>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</si>
  <si>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</si>
  <si>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</si>
  <si>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申請中・
不明</t>
    <rPh sb="0" eb="3">
      <t>シンセイチュウ</t>
    </rPh>
    <rPh sb="5" eb="7">
      <t>フメイ</t>
    </rPh>
    <phoneticPr fontId="2"/>
  </si>
  <si>
    <t>※入院した後に自宅等以外の居場所に移った場合は、退院後の居場所をご記入ください。</t>
    <rPh sb="1" eb="3">
      <t>ニュウイン</t>
    </rPh>
    <rPh sb="5" eb="6">
      <t>ノチ</t>
    </rPh>
    <rPh sb="7" eb="10">
      <t>ジタクトウ</t>
    </rPh>
    <rPh sb="10" eb="12">
      <t>イガイ</t>
    </rPh>
    <rPh sb="13" eb="16">
      <t>イバショ</t>
    </rPh>
    <rPh sb="17" eb="18">
      <t>ウツ</t>
    </rPh>
    <rPh sb="20" eb="22">
      <t>バアイ</t>
    </rPh>
    <rPh sb="24" eb="27">
      <t>タイインゴ</t>
    </rPh>
    <rPh sb="28" eb="31">
      <t>イバショ</t>
    </rPh>
    <rPh sb="33" eb="35">
      <t>キニュウ</t>
    </rPh>
    <phoneticPr fontId="2"/>
  </si>
  <si>
    <t>※問３の合計（★）と、問２の合計（★）が一致することをご確認ください。</t>
    <rPh sb="1" eb="2">
      <t>トイ</t>
    </rPh>
    <rPh sb="4" eb="6">
      <t>ゴウケイ</t>
    </rPh>
    <rPh sb="11" eb="12">
      <t>トイ</t>
    </rPh>
    <rPh sb="14" eb="16">
      <t>ゴウケイ</t>
    </rPh>
    <rPh sb="20" eb="22">
      <t>イッチ</t>
    </rPh>
    <rPh sb="28" eb="30">
      <t>カクニン</t>
    </rPh>
    <phoneticPr fontId="2"/>
  </si>
  <si>
    <t>行先</t>
    <rPh sb="0" eb="2">
      <t>イキサキ</t>
    </rPh>
    <phoneticPr fontId="2"/>
  </si>
  <si>
    <t>市（区町村）内</t>
    <rPh sb="0" eb="1">
      <t>シ</t>
    </rPh>
    <rPh sb="2" eb="5">
      <t>クチョウソン</t>
    </rPh>
    <rPh sb="6" eb="7">
      <t>ナイ</t>
    </rPh>
    <phoneticPr fontId="2"/>
  </si>
  <si>
    <t>市（区町村）外</t>
    <rPh sb="0" eb="1">
      <t>シ</t>
    </rPh>
    <rPh sb="2" eb="5">
      <t>クチョウソン</t>
    </rPh>
    <rPh sb="6" eb="7">
      <t>ガイ</t>
    </rPh>
    <phoneticPr fontId="2"/>
  </si>
  <si>
    <t>　1) 兄弟・子ども・親戚等の家</t>
    <rPh sb="4" eb="6">
      <t>キョウダイ</t>
    </rPh>
    <rPh sb="7" eb="8">
      <t>コ</t>
    </rPh>
    <rPh sb="11" eb="13">
      <t>シンセキ</t>
    </rPh>
    <rPh sb="13" eb="14">
      <t>トウ</t>
    </rPh>
    <rPh sb="15" eb="16">
      <t>イエ</t>
    </rPh>
    <phoneticPr fontId="2"/>
  </si>
  <si>
    <t>　2) 住宅型有料老人ホーム</t>
    <phoneticPr fontId="2"/>
  </si>
  <si>
    <t>　3) 軽費老人ホーム（特定施設除く）</t>
    <phoneticPr fontId="2"/>
  </si>
  <si>
    <r>
      <t xml:space="preserve">　4) </t>
    </r>
    <r>
      <rPr>
        <sz val="9"/>
        <color theme="1"/>
        <rFont val="游ゴシック"/>
        <family val="3"/>
        <charset val="128"/>
        <scheme val="minor"/>
      </rPr>
      <t>サービス付き高齢者向け住宅（特定施設除く）</t>
    </r>
    <phoneticPr fontId="2"/>
  </si>
  <si>
    <t>　5) グループホーム</t>
    <phoneticPr fontId="2"/>
  </si>
  <si>
    <t>　6) 特定施設</t>
    <phoneticPr fontId="2"/>
  </si>
  <si>
    <t>　7) 地域密着型特定施設</t>
    <phoneticPr fontId="2"/>
  </si>
  <si>
    <t>　8) 介護老人保健施設</t>
    <phoneticPr fontId="2"/>
  </si>
  <si>
    <t>　10) 特別養護老人ホーム</t>
    <phoneticPr fontId="2"/>
  </si>
  <si>
    <t>　11) 地域密着型特別養護老人ホーム</t>
    <phoneticPr fontId="2"/>
  </si>
  <si>
    <t>　13) その他</t>
    <phoneticPr fontId="2"/>
  </si>
  <si>
    <t>　14) 行先を把握していない</t>
    <phoneticPr fontId="2"/>
  </si>
  <si>
    <t>　合計★</t>
    <rPh sb="1" eb="3">
      <t>ゴウケイ</t>
    </rPh>
    <phoneticPr fontId="2"/>
  </si>
  <si>
    <t>の中にご回答ください。</t>
    <rPh sb="1" eb="2">
      <t>ナカ</t>
    </rPh>
    <phoneticPr fontId="2"/>
  </si>
  <si>
    <t>※病院等への搬送後に死亡した場合、搬送先で死亡したケースは「②自宅等での死亡」、
　搬送先から転院等の後に死亡したケースは「①自宅等から、居場所を変更した利用者」に含めてください。</t>
    <rPh sb="10" eb="12">
      <t>シボウ</t>
    </rPh>
    <rPh sb="14" eb="16">
      <t>バアイ</t>
    </rPh>
    <rPh sb="17" eb="20">
      <t>ハンソウサキ</t>
    </rPh>
    <rPh sb="21" eb="23">
      <t>シボウ</t>
    </rPh>
    <rPh sb="42" eb="45">
      <t>ハンソウサキ</t>
    </rPh>
    <rPh sb="47" eb="49">
      <t>テンイン</t>
    </rPh>
    <rPh sb="49" eb="50">
      <t>トウ</t>
    </rPh>
    <rPh sb="51" eb="52">
      <t>ノチ</t>
    </rPh>
    <rPh sb="53" eb="55">
      <t>シボウ</t>
    </rPh>
    <phoneticPr fontId="2"/>
  </si>
  <si>
    <t>問３　貴事業所において、過去１年間の間に「自宅等（サ高住・住宅型有料・軽費老人ホームを除く）</t>
    <rPh sb="0" eb="1">
      <t>トイ</t>
    </rPh>
    <rPh sb="3" eb="4">
      <t>キ</t>
    </rPh>
    <rPh sb="4" eb="6">
      <t>ジギョウ</t>
    </rPh>
    <rPh sb="6" eb="7">
      <t>ショ</t>
    </rPh>
    <rPh sb="12" eb="14">
      <t>カコ</t>
    </rPh>
    <rPh sb="15" eb="17">
      <t>ネンカン</t>
    </rPh>
    <rPh sb="18" eb="19">
      <t>アイダ</t>
    </rPh>
    <rPh sb="21" eb="23">
      <t>ジタク</t>
    </rPh>
    <rPh sb="23" eb="24">
      <t>トウ</t>
    </rPh>
    <rPh sb="26" eb="28">
      <t>コウジュウ</t>
    </rPh>
    <rPh sb="29" eb="31">
      <t>ジュウタク</t>
    </rPh>
    <rPh sb="31" eb="32">
      <t>ガタ</t>
    </rPh>
    <rPh sb="32" eb="34">
      <t>ユウリョウ</t>
    </rPh>
    <rPh sb="35" eb="37">
      <t>ケイヒ</t>
    </rPh>
    <rPh sb="37" eb="39">
      <t>ロウジン</t>
    </rPh>
    <rPh sb="43" eb="44">
      <t>ノゾ</t>
    </rPh>
    <phoneticPr fontId="2"/>
  </si>
  <si>
    <t>※搬送後、搬送先から転院等の後に死亡した場合は、死亡ではなく「居所変更」として、該当する行先に
　カウントしてください。</t>
    <rPh sb="1" eb="4">
      <t>ハンソウゴ</t>
    </rPh>
    <rPh sb="5" eb="8">
      <t>ハンソウサキ</t>
    </rPh>
    <rPh sb="10" eb="12">
      <t>テンイン</t>
    </rPh>
    <rPh sb="12" eb="13">
      <t>トウ</t>
    </rPh>
    <rPh sb="14" eb="15">
      <t>ノチ</t>
    </rPh>
    <rPh sb="16" eb="18">
      <t>シボウ</t>
    </rPh>
    <rPh sb="20" eb="22">
      <t>バアイ</t>
    </rPh>
    <rPh sb="24" eb="26">
      <t>シボウ</t>
    </rPh>
    <rPh sb="31" eb="35">
      <t>キョショヘンコウ</t>
    </rPh>
    <rPh sb="40" eb="42">
      <t>ガイトウ</t>
    </rPh>
    <rPh sb="44" eb="46">
      <t>イキサキ</t>
    </rPh>
    <phoneticPr fontId="9"/>
  </si>
  <si>
    <t>設問No.→</t>
    <rPh sb="0" eb="2">
      <t>セツモン</t>
    </rPh>
    <phoneticPr fontId="2"/>
  </si>
  <si>
    <t>Q1-1 所属するケアマネジャーの人数</t>
  </si>
  <si>
    <t>Q1-2 「自宅等」に居住の利用者数</t>
  </si>
  <si>
    <t>Q1-3 「サ高住」「住宅型有料」「軽費老人ホーム」に居住の利用者数</t>
    <rPh sb="18" eb="20">
      <t>ケイヒ</t>
    </rPh>
    <rPh sb="20" eb="22">
      <t>ロウジン</t>
    </rPh>
    <phoneticPr fontId="2"/>
  </si>
  <si>
    <t>Q2-1 居場所変更利用者数_要支援1</t>
  </si>
  <si>
    <t>Q2-2 居場所変更利用者数_要支援2</t>
  </si>
  <si>
    <t>Q2-3 居場所変更利用者数_要介護1</t>
  </si>
  <si>
    <t>Q2-4 居場所変更利用者数_要介護2</t>
  </si>
  <si>
    <t>Q2-5 居場所変更利用者数_要介護3</t>
  </si>
  <si>
    <t>Q2-6 居場所変更利用者数_要介護4</t>
  </si>
  <si>
    <t>Q3-1-1 居場所変更先_市内:兄弟･子ども･親戚等の家</t>
  </si>
  <si>
    <t>Q3-2-1 居場所変更先_市内:住宅型有料老人ﾎｰﾑ</t>
  </si>
  <si>
    <t>Q3-3-1 居場所変更先_市内:軽費老人ホーム</t>
    <rPh sb="17" eb="21">
      <t>ケイヒロウジン</t>
    </rPh>
    <phoneticPr fontId="2"/>
  </si>
  <si>
    <t>Q3-4-1 居場所変更先_市内:ｻｰﾋﾞｽ付き高齢者向け住宅</t>
  </si>
  <si>
    <t>Q3-5-1 居場所変更先_市内:ｸﾞﾙｰﾌﾟﾎｰﾑ</t>
  </si>
  <si>
    <t>Q3-6-1 居場所変更先_市内:特定施設</t>
  </si>
  <si>
    <t>Q3-7-1 居場所変更先_市内:地域密着型特定施設</t>
  </si>
  <si>
    <t>Q3-8-1 居場所変更先_市内:介護老人保健施設</t>
  </si>
  <si>
    <t>Q3-10-1 居場所変更先_市内:特別養護老人ﾎｰﾑ</t>
  </si>
  <si>
    <t>Q3-11-1 居場所変更先_市内:地域密着型特別養護老人ﾎｰﾑ</t>
  </si>
  <si>
    <t>Q3-1-2 居場所変更先_市外:兄弟･子ども･親戚等の家</t>
  </si>
  <si>
    <t>Q3-2-2 居場所変更先_市外:住宅型有料老人ﾎｰﾑ</t>
  </si>
  <si>
    <t>Q3-3-2 居場所変更先_市外:軽費老人ホーム</t>
    <rPh sb="17" eb="21">
      <t>ケイヒロウジン</t>
    </rPh>
    <phoneticPr fontId="2"/>
  </si>
  <si>
    <t>Q3-4-2 居場所変更先_市外:ｻｰﾋﾞｽ付き高齢者向け住宅</t>
  </si>
  <si>
    <t>Q3-5-2 居場所変更先_市外:ｸﾞﾙｰﾌﾟﾎｰﾑ</t>
  </si>
  <si>
    <t>Q3-6-2 居場所変更先_市外:特定施設</t>
  </si>
  <si>
    <t>Q3-7-2 居場所変更先_市外:地域密着型特定施設</t>
  </si>
  <si>
    <t>Q3-8-2 居場所変更先_市外:介護老人保健施設</t>
  </si>
  <si>
    <t>Q3-10-2 居場所変更先_市外:特別養護老人ﾎｰﾑ</t>
  </si>
  <si>
    <t>Q3-11-2 居場所変更先_市外:地域密着型特別養護老人ﾎｰﾑ</t>
  </si>
  <si>
    <t>NA</t>
  </si>
  <si>
    <t>NA</t>
    <phoneticPr fontId="2"/>
  </si>
  <si>
    <t>Q2-7 居場所変更利用者数_要介護5</t>
    <phoneticPr fontId="2"/>
  </si>
  <si>
    <t>Q2-9 自宅等での死亡者数</t>
    <rPh sb="5" eb="8">
      <t>ジタクトウ</t>
    </rPh>
    <rPh sb="10" eb="13">
      <t>シボウシャ</t>
    </rPh>
    <rPh sb="13" eb="14">
      <t>スウ</t>
    </rPh>
    <phoneticPr fontId="2"/>
  </si>
  <si>
    <t>Q2-8 居場所変更利用者数_申請中・不明</t>
    <rPh sb="15" eb="18">
      <t>シンセイチュウ</t>
    </rPh>
    <rPh sb="19" eb="21">
      <t>フメイ</t>
    </rPh>
    <phoneticPr fontId="2"/>
  </si>
  <si>
    <t>Q4_自由記述</t>
    <rPh sb="3" eb="7">
      <t>ジユウキジュツ</t>
    </rPh>
    <phoneticPr fontId="2"/>
  </si>
  <si>
    <t>FA</t>
    <phoneticPr fontId="2"/>
  </si>
  <si>
    <t>Q3-12-1 居場所変更先_市内:病院・診療所</t>
    <rPh sb="18" eb="20">
      <t>ビョウイン</t>
    </rPh>
    <rPh sb="21" eb="24">
      <t>シンリョウジョ</t>
    </rPh>
    <phoneticPr fontId="2"/>
  </si>
  <si>
    <t>Q3-12-2 居場所変更先_市外:病院・診療所</t>
    <rPh sb="18" eb="20">
      <t>ビョウイン</t>
    </rPh>
    <rPh sb="21" eb="24">
      <t>シンリョウジョ</t>
    </rPh>
    <phoneticPr fontId="2"/>
  </si>
  <si>
    <t>事業所名</t>
    <rPh sb="0" eb="4">
      <t>ジギョウショメイ</t>
    </rPh>
    <phoneticPr fontId="2"/>
  </si>
  <si>
    <t>ご担当者氏名</t>
    <rPh sb="1" eb="4">
      <t>タントウシャ</t>
    </rPh>
    <rPh sb="4" eb="6">
      <t>シメイ</t>
    </rPh>
    <phoneticPr fontId="2"/>
  </si>
  <si>
    <t>電話番号</t>
    <rPh sb="0" eb="4">
      <t>デンワバンゴウ</t>
    </rPh>
    <phoneticPr fontId="2"/>
  </si>
  <si>
    <t>Eメールアドレス</t>
    <phoneticPr fontId="2"/>
  </si>
  <si>
    <t>貴事業所についてご記入ください。</t>
    <rPh sb="0" eb="1">
      <t>キ</t>
    </rPh>
    <rPh sb="1" eb="4">
      <t>ジギョウショ</t>
    </rPh>
    <rPh sb="9" eb="11">
      <t>キニュウ</t>
    </rPh>
    <phoneticPr fontId="2"/>
  </si>
  <si>
    <t>Q5-1 事業所名</t>
    <rPh sb="5" eb="9">
      <t>ジギョウショメイ</t>
    </rPh>
    <phoneticPr fontId="2"/>
  </si>
  <si>
    <t>Q5-2 担当者名</t>
    <rPh sb="5" eb="8">
      <t>タントウシャ</t>
    </rPh>
    <rPh sb="8" eb="9">
      <t>メイ</t>
    </rPh>
    <phoneticPr fontId="2"/>
  </si>
  <si>
    <t>Q5-3 電話番号</t>
    <rPh sb="5" eb="9">
      <t>デンワバンゴウ</t>
    </rPh>
    <phoneticPr fontId="2"/>
  </si>
  <si>
    <t>Q5-4 Eメールアドレス</t>
    <phoneticPr fontId="2"/>
  </si>
  <si>
    <t>　9) 介護医療院</t>
    <phoneticPr fontId="2"/>
  </si>
  <si>
    <t>Q3-9-1 居場所変更先_市内:介護医療院</t>
    <phoneticPr fontId="2"/>
  </si>
  <si>
    <t>Q3-9-2 居場所変更先_市外:介護医療院</t>
    <phoneticPr fontId="2"/>
  </si>
  <si>
    <t>Q2-10 居場所変更利用者数・死亡者数_合計</t>
    <rPh sb="16" eb="19">
      <t>シボウシャ</t>
    </rPh>
    <rPh sb="19" eb="20">
      <t>スウ</t>
    </rPh>
    <phoneticPr fontId="2"/>
  </si>
  <si>
    <t>Q3-13-1 居場所変更先_市内:その他</t>
    <phoneticPr fontId="2"/>
  </si>
  <si>
    <t>Q3-13-2 居場所変更先_市外:その他</t>
    <phoneticPr fontId="2"/>
  </si>
  <si>
    <t>Q3-14 居場所変更先_把握していない</t>
    <phoneticPr fontId="2"/>
  </si>
  <si>
    <t>Q3-15 居場所変更先_死亡</t>
    <phoneticPr fontId="2"/>
  </si>
  <si>
    <r>
      <t>　12) 病院・診療所　</t>
    </r>
    <r>
      <rPr>
        <sz val="8"/>
        <rFont val="游ゴシック"/>
        <family val="3"/>
        <charset val="128"/>
        <scheme val="minor"/>
      </rPr>
      <t>※一時的な入院を除く</t>
    </r>
    <rPh sb="5" eb="7">
      <t>ビョウイン</t>
    </rPh>
    <rPh sb="8" eb="11">
      <t>シンリョウジョ</t>
    </rPh>
    <rPh sb="13" eb="15">
      <t>イチジ</t>
    </rPh>
    <rPh sb="15" eb="16">
      <t>テキ</t>
    </rPh>
    <rPh sb="17" eb="19">
      <t>ニュウイン</t>
    </rPh>
    <rPh sb="20" eb="21">
      <t>ノゾ</t>
    </rPh>
    <phoneticPr fontId="2"/>
  </si>
  <si>
    <t>問４　貴事業所の利用者で在宅生活の維持が難しくなるのは、どのような場合が多いですか。
　　　よくあるケースについてお答えください。（自由回答）</t>
    <rPh sb="0" eb="1">
      <t>トイ</t>
    </rPh>
    <rPh sb="3" eb="7">
      <t>キジギョウショ</t>
    </rPh>
    <rPh sb="8" eb="11">
      <t>リヨウシャ</t>
    </rPh>
    <rPh sb="12" eb="16">
      <t>ザイタクセイカツ</t>
    </rPh>
    <rPh sb="17" eb="19">
      <t>イジ</t>
    </rPh>
    <rPh sb="20" eb="21">
      <t>ムズカ</t>
    </rPh>
    <rPh sb="33" eb="35">
      <t>バアイ</t>
    </rPh>
    <rPh sb="36" eb="37">
      <t>オオ</t>
    </rPh>
    <rPh sb="58" eb="59">
      <t>コタ</t>
    </rPh>
    <rPh sb="66" eb="70">
      <t>ジユウカイトウ</t>
    </rPh>
    <phoneticPr fontId="2"/>
  </si>
  <si>
    <r>
      <t>　15) 自宅等での死亡
  　　</t>
    </r>
    <r>
      <rPr>
        <sz val="8"/>
        <color theme="1"/>
        <rFont val="游ゴシック"/>
        <family val="3"/>
        <charset val="128"/>
        <scheme val="minor"/>
      </rPr>
      <t>※搬送先での死亡を含む</t>
    </r>
    <rPh sb="5" eb="7">
      <t>ジタク</t>
    </rPh>
    <rPh sb="7" eb="8">
      <t>トウ</t>
    </rPh>
    <rPh sb="18" eb="21">
      <t>ハンソウサキ</t>
    </rPh>
    <rPh sb="23" eb="25">
      <t>シボウ</t>
    </rPh>
    <rPh sb="26" eb="27">
      <t>フク</t>
    </rPh>
    <phoneticPr fontId="2"/>
  </si>
  <si>
    <t>　　 居場所を変更した要介護度別の利用者数」と「自宅等で死亡した利用者数」をご記入ください。</t>
    <rPh sb="11" eb="15">
      <t>ヨウカイゴド</t>
    </rPh>
    <rPh sb="15" eb="16">
      <t>ベツ</t>
    </rPh>
    <rPh sb="24" eb="27">
      <t>ジタクトウ</t>
    </rPh>
    <rPh sb="28" eb="30">
      <t>シボウ</t>
    </rPh>
    <rPh sb="32" eb="35">
      <t>リヨウシャ</t>
    </rPh>
    <rPh sb="35" eb="36">
      <t>スウ</t>
    </rPh>
    <phoneticPr fontId="2"/>
  </si>
  <si>
    <t>（数値を記入）</t>
    <rPh sb="1" eb="3">
      <t>スウチ</t>
    </rPh>
    <rPh sb="4" eb="6">
      <t>キニュウ</t>
    </rPh>
    <phoneticPr fontId="2"/>
  </si>
  <si>
    <r>
      <t>　 　から、居場所を変更した利用者数」を行先別にご記入ください。</t>
    </r>
    <r>
      <rPr>
        <b/>
        <u/>
        <sz val="10"/>
        <rFont val="游ゴシック"/>
        <family val="3"/>
        <charset val="128"/>
        <scheme val="minor"/>
      </rPr>
      <t>（数値を記入）</t>
    </r>
    <rPh sb="6" eb="9">
      <t>イバショ</t>
    </rPh>
    <rPh sb="10" eb="12">
      <t>ヘンコウ</t>
    </rPh>
    <rPh sb="14" eb="17">
      <t>リヨウシャ</t>
    </rPh>
    <rPh sb="17" eb="18">
      <t>スウ</t>
    </rPh>
    <rPh sb="20" eb="23">
      <t>イキサキベツ</t>
    </rPh>
    <rPh sb="25" eb="27">
      <t>キニュウ</t>
    </rPh>
    <rPh sb="33" eb="35">
      <t>スウチ</t>
    </rPh>
    <rPh sb="36" eb="38">
      <t>キニュウ</t>
    </rPh>
    <phoneticPr fontId="2"/>
  </si>
  <si>
    <t xml:space="preserve"> ここからは、貴事業所において、過去１年の間（令和６年11月１日～令和７年10月31日）に「自宅等（サ高住・住宅型有料・軽費老人ホームを除く）から、居場所を変更した利用者」と「自宅等で死亡した利用者」についてお尋ねします。</t>
    <rPh sb="7" eb="8">
      <t>キ</t>
    </rPh>
    <rPh sb="8" eb="10">
      <t>ジギョウ</t>
    </rPh>
    <rPh sb="10" eb="11">
      <t>ショ</t>
    </rPh>
    <rPh sb="16" eb="18">
      <t>カコ</t>
    </rPh>
    <rPh sb="19" eb="20">
      <t>ネン</t>
    </rPh>
    <rPh sb="21" eb="22">
      <t>アイダ</t>
    </rPh>
    <rPh sb="23" eb="25">
      <t>レイワ</t>
    </rPh>
    <rPh sb="26" eb="27">
      <t>ネン</t>
    </rPh>
    <rPh sb="29" eb="30">
      <t>ガツ</t>
    </rPh>
    <rPh sb="31" eb="32">
      <t>ニチ</t>
    </rPh>
    <rPh sb="33" eb="35">
      <t>レイワ</t>
    </rPh>
    <rPh sb="36" eb="37">
      <t>ネン</t>
    </rPh>
    <rPh sb="39" eb="40">
      <t>ガツ</t>
    </rPh>
    <rPh sb="42" eb="43">
      <t>ニチ</t>
    </rPh>
    <rPh sb="46" eb="48">
      <t>ジタク</t>
    </rPh>
    <rPh sb="48" eb="49">
      <t>トウ</t>
    </rPh>
    <rPh sb="51" eb="53">
      <t>コウジュウ</t>
    </rPh>
    <rPh sb="54" eb="57">
      <t>ジュウタクガタ</t>
    </rPh>
    <rPh sb="57" eb="59">
      <t>ユウリョウ</t>
    </rPh>
    <rPh sb="60" eb="64">
      <t>ケイヒロウジン</t>
    </rPh>
    <rPh sb="68" eb="69">
      <t>ノゾ</t>
    </rPh>
    <rPh sb="74" eb="77">
      <t>イバショ</t>
    </rPh>
    <rPh sb="78" eb="80">
      <t>ヘンコウ</t>
    </rPh>
    <rPh sb="82" eb="85">
      <t>リヨウシャ</t>
    </rPh>
    <rPh sb="88" eb="91">
      <t>ジタクトウ</t>
    </rPh>
    <rPh sb="92" eb="94">
      <t>シボウ</t>
    </rPh>
    <rPh sb="96" eb="99">
      <t>リヨウシャ</t>
    </rPh>
    <rPh sb="105" eb="106">
      <t>タズ</t>
    </rPh>
    <phoneticPr fontId="2"/>
  </si>
  <si>
    <t>１．はい　</t>
    <phoneticPr fontId="9"/>
  </si>
  <si>
    <t>２．いいえ</t>
    <phoneticPr fontId="9"/>
  </si>
  <si>
    <t>１．苦労している</t>
    <phoneticPr fontId="9"/>
  </si>
  <si>
    <t>２．やや苦労している</t>
    <phoneticPr fontId="9"/>
  </si>
  <si>
    <t>３．苦労していない</t>
    <phoneticPr fontId="9"/>
  </si>
  <si>
    <t>問４-２　利用者または家族は、最期まで住み慣れた地域で生活することを望んでいますか。</t>
    <rPh sb="0" eb="1">
      <t>トイ</t>
    </rPh>
    <phoneticPr fontId="2"/>
  </si>
  <si>
    <t>問４-１　 サービス提供事業者を探すことに苦労していますか。</t>
    <rPh sb="0" eb="1">
      <t>トイ</t>
    </rPh>
    <rPh sb="10" eb="12">
      <t>テイキョウ</t>
    </rPh>
    <rPh sb="12" eb="15">
      <t>ジギョウシャ</t>
    </rPh>
    <rPh sb="16" eb="17">
      <t>サガ</t>
    </rPh>
    <rPh sb="21" eb="23">
      <t>クロウ</t>
    </rPh>
    <phoneticPr fontId="2"/>
  </si>
  <si>
    <t>（居宅介護支援・地域包括支援センターのみ回答）</t>
    <rPh sb="1" eb="3">
      <t>キョタク</t>
    </rPh>
    <rPh sb="3" eb="5">
      <t>カイゴ</t>
    </rPh>
    <rPh sb="5" eb="7">
      <t>シエン</t>
    </rPh>
    <rPh sb="8" eb="10">
      <t>チイキ</t>
    </rPh>
    <rPh sb="10" eb="12">
      <t>ホウカツ</t>
    </rPh>
    <rPh sb="12" eb="14">
      <t>シエン</t>
    </rPh>
    <rPh sb="20" eb="22">
      <t>カイトウ</t>
    </rPh>
    <phoneticPr fontId="2"/>
  </si>
  <si>
    <t>※令和7年11月1日現在の状況について、</t>
    <rPh sb="1" eb="3">
      <t>レイワ</t>
    </rPh>
    <rPh sb="4" eb="5">
      <t>ネン</t>
    </rPh>
    <rPh sb="7" eb="8">
      <t>ガツ</t>
    </rPh>
    <rPh sb="9" eb="10">
      <t>ニチ</t>
    </rPh>
    <rPh sb="10" eb="12">
      <t>ゲンザイ</t>
    </rPh>
    <rPh sb="13" eb="15">
      <t>ジョウキョウ</t>
    </rPh>
    <phoneticPr fontId="2"/>
  </si>
  <si>
    <t>続いて、問４にお進みください。</t>
    <rPh sb="0" eb="1">
      <t>ツヅ</t>
    </rPh>
    <rPh sb="4" eb="5">
      <t>トイ</t>
    </rPh>
    <rPh sb="8" eb="9">
      <t>スス</t>
    </rPh>
    <phoneticPr fontId="9"/>
  </si>
  <si>
    <t>続いて、利用者票にお進みください。</t>
    <rPh sb="0" eb="1">
      <t>ツヅ</t>
    </rPh>
    <rPh sb="4" eb="7">
      <t>リヨウシャ</t>
    </rPh>
    <rPh sb="7" eb="8">
      <t>ヒョウ</t>
    </rPh>
    <rPh sb="10" eb="11">
      <t>スス</t>
    </rPh>
    <phoneticPr fontId="9"/>
  </si>
  <si>
    <t>管理者の方が回答をとりまとめてください。</t>
    <rPh sb="0" eb="3">
      <t>カンリシャ</t>
    </rPh>
    <rPh sb="4" eb="5">
      <t>カタ</t>
    </rPh>
    <rPh sb="6" eb="8">
      <t>カイトウ</t>
    </rPh>
    <phoneticPr fontId="9"/>
  </si>
  <si>
    <t>利用者票については、貴事業所に所属する全てのケアプラン作成者の方へ聞き取りを行っていただき</t>
    <rPh sb="0" eb="3">
      <t>リヨウシャ</t>
    </rPh>
    <rPh sb="3" eb="4">
      <t>ヒョウ</t>
    </rPh>
    <rPh sb="10" eb="11">
      <t>キ</t>
    </rPh>
    <rPh sb="11" eb="14">
      <t>ジギョウショ</t>
    </rPh>
    <rPh sb="15" eb="17">
      <t>ショゾク</t>
    </rPh>
    <rPh sb="19" eb="20">
      <t>スベ</t>
    </rPh>
    <rPh sb="27" eb="29">
      <t>サクセイ</t>
    </rPh>
    <rPh sb="29" eb="30">
      <t>シャ</t>
    </rPh>
    <rPh sb="31" eb="32">
      <t>カタ</t>
    </rPh>
    <rPh sb="33" eb="34">
      <t>キ</t>
    </rPh>
    <rPh sb="35" eb="36">
      <t>ト</t>
    </rPh>
    <rPh sb="38" eb="39">
      <t>オコナ</t>
    </rPh>
    <phoneticPr fontId="9"/>
  </si>
  <si>
    <t>なお、在宅介護実態調査で回答した利用者分については回答しないでください。</t>
    <rPh sb="3" eb="5">
      <t>ザイタク</t>
    </rPh>
    <rPh sb="5" eb="7">
      <t>カイゴ</t>
    </rPh>
    <rPh sb="7" eb="9">
      <t>ジッタイ</t>
    </rPh>
    <rPh sb="9" eb="11">
      <t>チョウサ</t>
    </rPh>
    <rPh sb="12" eb="14">
      <t>カイトウ</t>
    </rPh>
    <rPh sb="16" eb="19">
      <t>リヨウシャ</t>
    </rPh>
    <rPh sb="19" eb="20">
      <t>ブン</t>
    </rPh>
    <rPh sb="25" eb="27">
      <t>カイトウ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</si>
</sst>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3" x14ac:knownFonts="1">
    <font>
      <sz val="11"/>
      <color theme="1"/>
      <name val="游ゴシック"/>
      <family val="2"/>
      <charset val="128"/>
      <scheme val="minor"/>
    </font>
    <font>
      <sz val="14"/>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0"/>
      <color theme="1"/>
      <name val="游ゴシック"/>
      <family val="3"/>
      <charset val="128"/>
      <scheme val="minor"/>
    </font>
    <font>
      <b/>
      <sz val="10"/>
      <name val="游ゴシック"/>
      <family val="3"/>
      <charset val="128"/>
      <scheme val="minor"/>
    </font>
    <font>
      <b/>
      <u/>
      <sz val="10"/>
      <name val="游ゴシック"/>
      <family val="3"/>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9"/>
      <name val="游ゴシック"/>
      <family val="3"/>
      <charset val="128"/>
      <scheme val="minor"/>
    </font>
    <font>
      <sz val="10"/>
      <color theme="1"/>
      <name val="游ゴシック"/>
      <family val="2"/>
      <charset val="128"/>
      <scheme val="minor"/>
    </font>
    <font>
      <b/>
      <sz val="9"/>
      <color rgb="FFFF0000"/>
      <name val="游ゴシック"/>
      <family val="3"/>
      <charset val="128"/>
      <scheme val="minor"/>
    </font>
    <font>
      <sz val="8"/>
      <name val="游ゴシック"/>
      <family val="3"/>
      <charset val="128"/>
      <scheme val="minor"/>
    </font>
    <font>
      <sz val="10"/>
      <color rgb="FFFF0000"/>
      <name val="游ゴシック"/>
      <family val="3"/>
      <charset val="128"/>
      <scheme val="minor"/>
    </font>
    <font>
      <sz val="8"/>
      <color theme="1"/>
      <name val="游ゴシック"/>
      <family val="2"/>
      <charset val="128"/>
      <scheme val="minor"/>
    </font>
    <font>
      <b/>
      <sz val="11"/>
      <color theme="1"/>
      <name val="BIZ UDPゴシック"/>
      <family val="3"/>
      <charset val="128"/>
    </font>
    <font>
      <b/>
      <sz val="10"/>
      <color theme="1"/>
      <name val="BIZ UDPゴシック"/>
      <family val="3"/>
      <charset val="128"/>
    </font>
    <font>
      <sz val="10"/>
      <color theme="1"/>
      <name val="BIZ UDPゴシック"/>
      <family val="3"/>
      <charset val="128"/>
    </font>
    <font>
      <b/>
      <sz val="10"/>
      <color theme="1"/>
      <name val="游ゴシック"/>
      <family val="3"/>
      <charset val="128"/>
      <scheme val="minor"/>
    </font>
    <font>
      <b/>
      <sz val="11"/>
      <color theme="1"/>
      <name val="游ゴシック"/>
      <family val="3"/>
      <charset val="128"/>
      <scheme val="minor"/>
    </font>
    <font>
      <sz val="8"/>
      <color theme="1"/>
      <name val="游ゴシック"/>
      <family val="3"/>
      <charset val="128"/>
      <scheme val="minor"/>
    </font>
    <font>
      <b/>
      <u/>
      <sz val="10"/>
      <color theme="1"/>
      <name val="游ゴシック"/>
      <family val="3"/>
      <charset val="128"/>
      <scheme val="minor"/>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
      <patternFill patternType="solid">
        <fgColor rgb="FFFFFF0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alignment vertical="center"/>
    </xf>
  </cellStyleXfs>
  <cellXfs count="85">
    <xf numFmtId="0" fontId="0" fillId="0" borderId="0" xfId="0">
      <alignment vertical="center"/>
    </xf>
    <xf numFmtId="0" fontId="0" fillId="3" borderId="0" xfId="0" applyFill="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12"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0" borderId="4" xfId="0" applyFont="1" applyBorder="1" applyAlignment="1" applyProtection="1">
      <alignment vertical="center" wrapText="1"/>
      <protection locked="0"/>
    </xf>
    <xf numFmtId="0" fontId="14" fillId="0" borderId="4" xfId="0" applyFont="1" applyBorder="1" applyAlignment="1" applyProtection="1">
      <alignment vertical="center" wrapText="1"/>
      <protection locked="0"/>
    </xf>
    <xf numFmtId="0" fontId="7" fillId="0" borderId="4" xfId="0" applyFont="1" applyBorder="1" applyAlignment="1">
      <alignment horizontal="center" vertical="center"/>
    </xf>
    <xf numFmtId="0" fontId="0" fillId="4" borderId="0" xfId="0" applyFill="1">
      <alignment vertical="center"/>
    </xf>
    <xf numFmtId="0" fontId="0" fillId="0" borderId="0" xfId="0" applyBorder="1">
      <alignment vertical="center"/>
    </xf>
    <xf numFmtId="0" fontId="7" fillId="0" borderId="4" xfId="0" applyFont="1" applyBorder="1" applyAlignment="1" applyProtection="1">
      <alignment vertical="center" wrapText="1"/>
      <protection locked="0"/>
    </xf>
    <xf numFmtId="0" fontId="19" fillId="0" borderId="0" xfId="0" applyFont="1">
      <alignment vertical="center"/>
    </xf>
    <xf numFmtId="0" fontId="3" fillId="0" borderId="0" xfId="0" applyFont="1" applyProtection="1">
      <alignment vertical="center"/>
      <protection locked="0"/>
    </xf>
    <xf numFmtId="0" fontId="10" fillId="0" borderId="12" xfId="0" applyFont="1" applyBorder="1" applyAlignment="1">
      <alignment horizontal="center" vertical="center" wrapText="1"/>
    </xf>
    <xf numFmtId="0" fontId="4" fillId="4" borderId="13" xfId="0" applyFont="1" applyFill="1" applyBorder="1">
      <alignment vertical="center"/>
    </xf>
    <xf numFmtId="0" fontId="4" fillId="0" borderId="0" xfId="0" applyFont="1" applyBorder="1">
      <alignment vertical="center"/>
    </xf>
    <xf numFmtId="0" fontId="16" fillId="4" borderId="14" xfId="0" applyFont="1" applyFill="1" applyBorder="1" applyProtection="1">
      <alignment vertical="center"/>
      <protection locked="0"/>
    </xf>
    <xf numFmtId="0" fontId="16" fillId="4" borderId="15" xfId="0" applyFont="1" applyFill="1" applyBorder="1" applyProtection="1">
      <alignment vertical="center"/>
      <protection locked="0"/>
    </xf>
    <xf numFmtId="0" fontId="16" fillId="4" borderId="13" xfId="0" applyFont="1" applyFill="1" applyBorder="1" applyProtection="1">
      <alignment vertical="center"/>
      <protection locked="0"/>
    </xf>
    <xf numFmtId="0" fontId="7" fillId="0" borderId="12" xfId="0" applyFont="1" applyBorder="1" applyAlignment="1">
      <alignment horizontal="center" vertical="center"/>
    </xf>
    <xf numFmtId="0" fontId="17" fillId="4" borderId="19" xfId="0" applyFont="1" applyFill="1" applyBorder="1" applyProtection="1">
      <alignment vertical="center"/>
      <protection locked="0"/>
    </xf>
    <xf numFmtId="0" fontId="17" fillId="4" borderId="13" xfId="0" applyFont="1" applyFill="1" applyBorder="1" applyProtection="1">
      <alignment vertical="center"/>
      <protection locked="0"/>
    </xf>
    <xf numFmtId="0" fontId="17" fillId="4" borderId="20" xfId="0" applyFont="1" applyFill="1" applyBorder="1" applyProtection="1">
      <alignment vertical="center"/>
      <protection locked="0"/>
    </xf>
    <xf numFmtId="176" fontId="18" fillId="3" borderId="13" xfId="0" applyNumberFormat="1" applyFont="1" applyFill="1" applyBorder="1">
      <alignment vertical="center"/>
    </xf>
    <xf numFmtId="0" fontId="20" fillId="4" borderId="13" xfId="0" applyFont="1" applyFill="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vertical="center" wrapText="1"/>
      <protection locked="0"/>
    </xf>
    <xf numFmtId="0" fontId="7" fillId="3" borderId="0" xfId="0" applyFont="1" applyFill="1">
      <alignment vertical="center"/>
    </xf>
    <xf numFmtId="0" fontId="8" fillId="3" borderId="0" xfId="0" applyFont="1" applyFill="1">
      <alignment vertical="center"/>
    </xf>
    <xf numFmtId="0" fontId="5" fillId="0" borderId="0" xfId="0" applyFont="1" applyAlignment="1" applyProtection="1">
      <alignment horizontal="left"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vertical="center" wrapText="1"/>
      <protection locked="0"/>
    </xf>
    <xf numFmtId="0" fontId="5" fillId="0" borderId="0" xfId="0" applyFont="1" applyAlignment="1" applyProtection="1">
      <alignment horizontal="left" vertical="center" wrapText="1"/>
      <protection locked="0"/>
    </xf>
    <xf numFmtId="0" fontId="16" fillId="4" borderId="13" xfId="0" applyFont="1" applyFill="1" applyBorder="1" applyAlignment="1" applyProtection="1">
      <alignment horizontal="left" vertical="top"/>
      <protection locked="0"/>
    </xf>
    <xf numFmtId="0" fontId="11" fillId="0" borderId="4" xfId="0" applyFont="1" applyBorder="1" applyAlignment="1">
      <alignment horizontal="left" vertical="center"/>
    </xf>
    <xf numFmtId="0" fontId="11" fillId="0" borderId="1" xfId="0" applyFont="1" applyBorder="1" applyAlignment="1">
      <alignment horizontal="left" vertical="center"/>
    </xf>
    <xf numFmtId="0" fontId="16" fillId="4" borderId="13" xfId="0" applyFont="1" applyFill="1" applyBorder="1" applyAlignment="1" applyProtection="1">
      <alignment horizontal="center" vertical="center"/>
      <protection locked="0"/>
    </xf>
    <xf numFmtId="0" fontId="13" fillId="0" borderId="2" xfId="0" applyFont="1" applyBorder="1" applyAlignment="1">
      <alignment horizontal="left" vertical="center" wrapText="1"/>
    </xf>
    <xf numFmtId="0" fontId="3" fillId="0" borderId="0" xfId="0" applyFont="1" applyAlignment="1">
      <alignment horizontal="center" vertical="center" wrapText="1"/>
    </xf>
    <xf numFmtId="176" fontId="18" fillId="0" borderId="13"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7" fillId="0" borderId="4" xfId="0" applyFont="1" applyBorder="1" applyAlignment="1">
      <alignment horizontal="left" vertical="center"/>
    </xf>
    <xf numFmtId="0" fontId="7" fillId="0" borderId="1" xfId="0" applyFont="1" applyBorder="1" applyAlignment="1">
      <alignment horizontal="left" vertical="center"/>
    </xf>
    <xf numFmtId="0" fontId="1" fillId="2" borderId="0" xfId="0" applyFont="1" applyFill="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5" xfId="0" applyFont="1" applyBorder="1" applyAlignment="1">
      <alignment horizontal="left" vertical="center"/>
    </xf>
    <xf numFmtId="0" fontId="4" fillId="0" borderId="0" xfId="0" applyFont="1" applyAlignment="1">
      <alignment horizontal="left" vertical="center"/>
    </xf>
    <xf numFmtId="0" fontId="4" fillId="0" borderId="0" xfId="0" applyFont="1" applyBorder="1" applyAlignment="1">
      <alignment horizontal="left" vertical="center"/>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4" fillId="0" borderId="1" xfId="0" applyFont="1" applyBorder="1" applyAlignment="1">
      <alignment horizontal="center" vertical="center"/>
    </xf>
    <xf numFmtId="0" fontId="4" fillId="0" borderId="2" xfId="0" applyFont="1" applyBorder="1" applyAlignment="1">
      <alignment horizontal="center" vertical="center"/>
    </xf>
    <xf numFmtId="49" fontId="20" fillId="4" borderId="13" xfId="0" applyNumberFormat="1" applyFont="1" applyFill="1" applyBorder="1" applyAlignment="1" applyProtection="1">
      <alignment horizontal="center" vertical="center"/>
      <protection locked="0"/>
    </xf>
    <xf numFmtId="0" fontId="20" fillId="4" borderId="13" xfId="0" applyFont="1" applyFill="1" applyBorder="1" applyAlignment="1" applyProtection="1">
      <alignment horizontal="center" vertical="center"/>
      <protection locked="0"/>
    </xf>
    <xf numFmtId="0" fontId="10" fillId="0" borderId="0" xfId="0" applyFont="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0" borderId="12" xfId="0" applyFont="1" applyBorder="1" applyAlignment="1">
      <alignment horizontal="center" vertical="center" wrapText="1"/>
    </xf>
    <xf numFmtId="0" fontId="10" fillId="0" borderId="16" xfId="0" applyFont="1" applyBorder="1" applyAlignment="1">
      <alignment horizontal="center" vertical="center" wrapText="1"/>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4" xfId="0" applyFont="1" applyBorder="1" applyAlignment="1">
      <alignment horizontal="center" vertical="center"/>
    </xf>
    <xf numFmtId="0" fontId="16" fillId="4" borderId="17" xfId="0" applyFont="1" applyFill="1" applyBorder="1" applyAlignment="1" applyProtection="1">
      <alignment horizontal="center" vertical="center"/>
      <protection locked="0"/>
    </xf>
    <xf numFmtId="0" fontId="16" fillId="4" borderId="18" xfId="0" applyFont="1" applyFill="1" applyBorder="1" applyAlignment="1" applyProtection="1">
      <alignment horizontal="center" vertical="center"/>
      <protection locked="0"/>
    </xf>
    <xf numFmtId="0" fontId="15" fillId="0" borderId="0" xfId="0" applyFont="1" applyBorder="1" applyAlignment="1">
      <alignment horizontal="left" vertical="center" wrapText="1"/>
    </xf>
    <xf numFmtId="0" fontId="15" fillId="0" borderId="0" xfId="0" applyFont="1" applyAlignment="1">
      <alignment horizontal="left" vertical="center" wrapText="1"/>
    </xf>
    <xf numFmtId="0" fontId="11" fillId="0" borderId="1" xfId="0" applyFont="1" applyBorder="1" applyAlignment="1">
      <alignment horizontal="center" vertical="center"/>
    </xf>
    <xf numFmtId="0" fontId="5" fillId="5" borderId="0" xfId="0" applyFont="1" applyFill="1" applyAlignment="1">
      <alignment horizontal="left" vertical="center"/>
    </xf>
    <xf numFmtId="0" fontId="22" fillId="0" borderId="0" xfId="0" applyFont="1" applyAlignment="1">
      <alignment horizontal="center" vertical="center"/>
    </xf>
    <xf numFmtId="0" fontId="4" fillId="0" borderId="0" xfId="0" applyFont="1" applyAlignment="1">
      <alignment horizontal="center" vertical="center"/>
    </xf>
    <xf numFmtId="0" fontId="6" fillId="3" borderId="0" xfId="0" applyFont="1" applyFill="1">
      <alignment vertical="center"/>
    </xf>
    <xf numFmtId="0" fontId="5" fillId="3" borderId="0" xfId="0" applyFont="1" applyFill="1">
      <alignment vertical="center"/>
    </xf>
  </cellXfs>
  <cellStyles count="1">
    <cellStyle name="標準"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624840</xdr:colOff>
      <xdr:row>21</xdr:row>
      <xdr:rowOff>179070</xdr:rowOff>
    </xdr:from>
    <xdr:to>
      <xdr:col>13</xdr:col>
      <xdr:colOff>151326</xdr:colOff>
      <xdr:row>45</xdr:row>
      <xdr:rowOff>314325</xdr:rowOff>
    </xdr:to>
    <xdr:sp macro="" textlink="">
      <xdr:nvSpPr>
        <xdr:cNvPr id="6" name="テキスト ボックス 5">
          <a:extLst>
            <a:ext uri="{FF2B5EF4-FFF2-40B4-BE49-F238E27FC236}">
              <a16:creationId xmlns:a16="http://schemas.microsoft.com/office/drawing/2014/main" id="{45A504DA-BC8F-4115-973A-FA2C231C6D31}"/>
            </a:ext>
          </a:extLst>
        </xdr:cNvPr>
        <xdr:cNvSpPr txBox="1"/>
      </xdr:nvSpPr>
      <xdr:spPr>
        <a:xfrm>
          <a:off x="6448425" y="4434840"/>
          <a:ext cx="227526" cy="5168265"/>
        </a:xfrm>
        <a:prstGeom prst="rect">
          <a:avLst/>
        </a:prstGeom>
        <a:solidFill>
          <a:schemeClr val="bg1">
            <a:lumMod val="50000"/>
          </a:schemeClr>
        </a:solidFill>
        <a:ln w="6350">
          <a:noFill/>
        </a:ln>
      </xdr:spPr>
      <xdr:txBody>
        <a:bodyPr rot="0" spcFirstLastPara="0" vert="eaVert" wrap="square" lIns="0" tIns="45720" rIns="0" bIns="45720" numCol="1" spcCol="0" rtlCol="0" fromWordArt="0" anchor="ctr" anchorCtr="0" forceAA="0" compatLnSpc="1">
          <a:prstTxWarp prst="textNoShape">
            <a:avLst/>
          </a:prstTxWarp>
          <a:noAutofit/>
        </a:bodyPr>
        <a:lstStyle/>
        <a:p>
          <a:pPr algn="ctr">
            <a:lnSpc>
              <a:spcPct val="100000"/>
            </a:lnSpc>
          </a:pPr>
          <a:r>
            <a:rPr lang="ja-JP" sz="1200" b="1" kern="100">
              <a:solidFill>
                <a:srgbClr val="FFFFFF"/>
              </a:solidFill>
              <a:effectLst/>
              <a:latin typeface="HGPｺﾞｼｯｸM" panose="020B0600000000000000" pitchFamily="50" charset="-128"/>
              <a:ea typeface="HGPｺﾞｼｯｸM" panose="020B0600000000000000" pitchFamily="50" charset="-128"/>
              <a:cs typeface="Times New Roman" panose="02020603050405020304" pitchFamily="18" charset="0"/>
            </a:rPr>
            <a:t>合計人数が一致することを、ご確認ください</a:t>
          </a:r>
          <a:endParaRPr lang="ja-JP" sz="1600" kern="100">
            <a:effectLst/>
            <a:latin typeface="HGPｺﾞｼｯｸM" panose="020B0600000000000000" pitchFamily="50" charset="-128"/>
            <a:ea typeface="HGPｺﾞｼｯｸM" panose="020B0600000000000000" pitchFamily="50" charset="-128"/>
            <a:cs typeface="Times New Roman" panose="02020603050405020304" pitchFamily="18" charset="0"/>
          </a:endParaRPr>
        </a:p>
      </xdr:txBody>
    </xdr:sp>
    <xdr:clientData/>
  </xdr:twoCellAnchor>
  <xdr:twoCellAnchor>
    <xdr:from>
      <xdr:col>12</xdr:col>
      <xdr:colOff>60957</xdr:colOff>
      <xdr:row>20</xdr:row>
      <xdr:rowOff>342897</xdr:rowOff>
    </xdr:from>
    <xdr:to>
      <xdr:col>13</xdr:col>
      <xdr:colOff>152399</xdr:colOff>
      <xdr:row>22</xdr:row>
      <xdr:rowOff>118104</xdr:rowOff>
    </xdr:to>
    <xdr:sp macro="" textlink="">
      <xdr:nvSpPr>
        <xdr:cNvPr id="7" name="矢印: 右 6">
          <a:extLst>
            <a:ext uri="{FF2B5EF4-FFF2-40B4-BE49-F238E27FC236}">
              <a16:creationId xmlns:a16="http://schemas.microsoft.com/office/drawing/2014/main" id="{F5E23D90-6E53-4DDF-82F1-3769AD92C489}"/>
            </a:ext>
          </a:extLst>
        </xdr:cNvPr>
        <xdr:cNvSpPr/>
      </xdr:nvSpPr>
      <xdr:spPr>
        <a:xfrm rot="10800000">
          <a:off x="5876922" y="4219572"/>
          <a:ext cx="800102" cy="384807"/>
        </a:xfrm>
        <a:prstGeom prst="rightArrow">
          <a:avLst>
            <a:gd name="adj1" fmla="val 59936"/>
            <a:gd name="adj2" fmla="val 5925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55241</xdr:colOff>
      <xdr:row>45</xdr:row>
      <xdr:rowOff>190495</xdr:rowOff>
    </xdr:from>
    <xdr:to>
      <xdr:col>13</xdr:col>
      <xdr:colOff>152399</xdr:colOff>
      <xdr:row>47</xdr:row>
      <xdr:rowOff>3802</xdr:rowOff>
    </xdr:to>
    <xdr:sp macro="" textlink="">
      <xdr:nvSpPr>
        <xdr:cNvPr id="8" name="矢印: 右 7">
          <a:extLst>
            <a:ext uri="{FF2B5EF4-FFF2-40B4-BE49-F238E27FC236}">
              <a16:creationId xmlns:a16="http://schemas.microsoft.com/office/drawing/2014/main" id="{170EC60B-8432-4FD5-9E69-65640BFBF3C1}"/>
            </a:ext>
          </a:extLst>
        </xdr:cNvPr>
        <xdr:cNvSpPr/>
      </xdr:nvSpPr>
      <xdr:spPr>
        <a:xfrm rot="10800000">
          <a:off x="5212076" y="9477370"/>
          <a:ext cx="1464948" cy="384807"/>
        </a:xfrm>
        <a:prstGeom prst="rightArrow">
          <a:avLst>
            <a:gd name="adj1" fmla="val 59936"/>
            <a:gd name="adj2" fmla="val 59250"/>
          </a:avLst>
        </a:prstGeom>
        <a:solidFill>
          <a:schemeClr val="bg1">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5239B-1EFE-4174-B418-9F7054F08025}">
  <dimension ref="A1:O75"/>
  <sheetViews>
    <sheetView showGridLines="0" tabSelected="1" view="pageBreakPreview" zoomScaleNormal="80" zoomScaleSheetLayoutView="100" workbookViewId="0">
      <selection activeCell="C48" sqref="C48"/>
    </sheetView>
  </sheetViews>
  <sheetFormatPr defaultRowHeight="18" x14ac:dyDescent="0.55000000000000004"/>
  <cols>
    <col min="1" max="1" width="1.1640625" customWidth="1"/>
    <col min="2" max="2" width="1.08203125" customWidth="1"/>
    <col min="3" max="11" width="7.1640625" customWidth="1"/>
    <col min="12" max="12" width="8.6640625" customWidth="1"/>
    <col min="13" max="13" width="9.1640625" customWidth="1"/>
    <col min="14" max="14" width="2" customWidth="1"/>
    <col min="15" max="15" width="5.1640625" customWidth="1"/>
  </cols>
  <sheetData>
    <row r="1" spans="2:15" ht="18" customHeight="1" x14ac:dyDescent="0.55000000000000004">
      <c r="B1" s="50" t="s">
        <v>0</v>
      </c>
      <c r="C1" s="50"/>
      <c r="D1" s="50"/>
      <c r="E1" s="50"/>
      <c r="F1" s="50"/>
      <c r="G1" s="50"/>
      <c r="H1" s="50"/>
      <c r="I1" s="50"/>
      <c r="J1" s="50"/>
      <c r="K1" s="50"/>
      <c r="L1" s="50"/>
      <c r="M1" s="50"/>
      <c r="N1" s="1"/>
    </row>
    <row r="2" spans="2:15" ht="5.4" customHeight="1" thickBot="1" x14ac:dyDescent="0.6"/>
    <row r="3" spans="2:15" ht="15" customHeight="1" thickBot="1" x14ac:dyDescent="0.6">
      <c r="C3" s="17" t="s">
        <v>112</v>
      </c>
      <c r="D3" s="3"/>
      <c r="E3" s="3"/>
      <c r="F3" s="3"/>
      <c r="G3" s="19"/>
      <c r="H3" s="3" t="s">
        <v>37</v>
      </c>
      <c r="I3" s="3"/>
      <c r="J3" s="3"/>
      <c r="K3" s="3"/>
      <c r="O3" s="14"/>
    </row>
    <row r="4" spans="2:15" ht="6.65" customHeight="1" x14ac:dyDescent="0.55000000000000004">
      <c r="B4" s="3"/>
      <c r="C4" s="3"/>
      <c r="D4" s="3"/>
      <c r="E4" s="3"/>
      <c r="F4" s="3"/>
      <c r="G4" s="3"/>
      <c r="H4" s="3"/>
      <c r="I4" s="3"/>
      <c r="J4" s="3"/>
      <c r="K4" s="3"/>
    </row>
    <row r="5" spans="2:15" x14ac:dyDescent="0.55000000000000004">
      <c r="B5" s="4" t="s">
        <v>1</v>
      </c>
      <c r="C5" s="4"/>
      <c r="D5" s="4"/>
      <c r="E5" s="4"/>
      <c r="F5" s="4"/>
      <c r="G5" s="4"/>
      <c r="H5" s="5"/>
      <c r="I5" s="5"/>
      <c r="J5" s="5"/>
      <c r="K5" s="3"/>
      <c r="L5" s="6"/>
    </row>
    <row r="6" spans="2:15" ht="9" customHeight="1" thickBot="1" x14ac:dyDescent="0.6">
      <c r="B6" s="3"/>
      <c r="C6" s="3"/>
      <c r="D6" s="3"/>
      <c r="E6" s="3"/>
      <c r="F6" s="3"/>
      <c r="G6" s="3"/>
      <c r="H6" s="3"/>
      <c r="I6" s="3"/>
      <c r="J6" s="3"/>
      <c r="K6" s="3"/>
    </row>
    <row r="7" spans="2:15" ht="18.5" thickBot="1" x14ac:dyDescent="0.6">
      <c r="B7" s="3"/>
      <c r="C7" s="51" t="s">
        <v>2</v>
      </c>
      <c r="D7" s="52"/>
      <c r="E7" s="52"/>
      <c r="F7" s="52"/>
      <c r="G7" s="52"/>
      <c r="H7" s="52"/>
      <c r="I7" s="52"/>
      <c r="J7" s="52"/>
      <c r="K7" s="21"/>
      <c r="L7" s="3" t="s">
        <v>3</v>
      </c>
    </row>
    <row r="8" spans="2:15" ht="18.5" thickBot="1" x14ac:dyDescent="0.6">
      <c r="B8" s="3"/>
      <c r="C8" s="53" t="s">
        <v>4</v>
      </c>
      <c r="D8" s="54"/>
      <c r="E8" s="54"/>
      <c r="F8" s="54"/>
      <c r="G8" s="54"/>
      <c r="H8" s="54"/>
      <c r="I8" s="54"/>
      <c r="J8" s="55"/>
      <c r="K8" s="23"/>
      <c r="L8" s="20" t="s">
        <v>3</v>
      </c>
    </row>
    <row r="9" spans="2:15" ht="18.5" thickBot="1" x14ac:dyDescent="0.6">
      <c r="B9" s="3"/>
      <c r="C9" s="51" t="s">
        <v>5</v>
      </c>
      <c r="D9" s="52"/>
      <c r="E9" s="52"/>
      <c r="F9" s="52"/>
      <c r="G9" s="52"/>
      <c r="H9" s="52"/>
      <c r="I9" s="52"/>
      <c r="J9" s="52"/>
      <c r="K9" s="22"/>
      <c r="L9" s="20" t="s">
        <v>3</v>
      </c>
    </row>
    <row r="10" spans="2:15" ht="12" customHeight="1" thickBot="1" x14ac:dyDescent="0.6">
      <c r="B10" s="3"/>
      <c r="C10" s="3"/>
      <c r="D10" s="3"/>
      <c r="E10" s="3"/>
      <c r="F10" s="3"/>
      <c r="G10" s="3"/>
      <c r="H10" s="3"/>
      <c r="I10" s="3"/>
      <c r="J10" s="3"/>
      <c r="K10" s="20"/>
    </row>
    <row r="11" spans="2:15" ht="15" customHeight="1" thickTop="1" x14ac:dyDescent="0.55000000000000004">
      <c r="B11" s="56" t="s">
        <v>103</v>
      </c>
      <c r="C11" s="57"/>
      <c r="D11" s="57"/>
      <c r="E11" s="57"/>
      <c r="F11" s="57"/>
      <c r="G11" s="57"/>
      <c r="H11" s="57"/>
      <c r="I11" s="57"/>
      <c r="J11" s="57"/>
      <c r="K11" s="57"/>
      <c r="L11" s="57"/>
      <c r="M11" s="58"/>
    </row>
    <row r="12" spans="2:15" ht="15" customHeight="1" thickBot="1" x14ac:dyDescent="0.6">
      <c r="B12" s="59"/>
      <c r="C12" s="60"/>
      <c r="D12" s="60"/>
      <c r="E12" s="60"/>
      <c r="F12" s="60"/>
      <c r="G12" s="60"/>
      <c r="H12" s="60"/>
      <c r="I12" s="60"/>
      <c r="J12" s="60"/>
      <c r="K12" s="60"/>
      <c r="L12" s="60"/>
      <c r="M12" s="61"/>
    </row>
    <row r="13" spans="2:15" ht="12" customHeight="1" thickTop="1" x14ac:dyDescent="0.55000000000000004">
      <c r="B13" s="3"/>
      <c r="C13" s="3"/>
      <c r="D13" s="3"/>
      <c r="E13" s="3"/>
      <c r="F13" s="3"/>
      <c r="G13" s="3"/>
      <c r="H13" s="3"/>
      <c r="I13" s="3"/>
      <c r="J13" s="3"/>
      <c r="K13" s="3"/>
    </row>
    <row r="14" spans="2:15" ht="15" customHeight="1" x14ac:dyDescent="0.55000000000000004">
      <c r="B14" s="4" t="s">
        <v>6</v>
      </c>
      <c r="C14" s="4"/>
      <c r="D14" s="3"/>
      <c r="E14" s="3"/>
      <c r="F14" s="3"/>
      <c r="G14" s="3"/>
      <c r="H14" s="3"/>
      <c r="I14" s="3"/>
      <c r="J14" s="3"/>
      <c r="K14" s="3"/>
    </row>
    <row r="15" spans="2:15" ht="15" customHeight="1" x14ac:dyDescent="0.55000000000000004">
      <c r="B15" s="3"/>
      <c r="C15" s="4" t="s">
        <v>100</v>
      </c>
      <c r="D15" s="3"/>
      <c r="E15" s="3"/>
      <c r="F15" s="3"/>
      <c r="G15" s="3"/>
      <c r="H15" s="3"/>
      <c r="I15" s="3"/>
      <c r="J15" s="3"/>
      <c r="K15" s="3"/>
    </row>
    <row r="16" spans="2:15" ht="15" customHeight="1" x14ac:dyDescent="0.55000000000000004">
      <c r="B16" s="3"/>
      <c r="C16" s="2" t="s">
        <v>7</v>
      </c>
      <c r="D16" s="3"/>
      <c r="E16" s="3"/>
      <c r="F16" s="3"/>
      <c r="G16" s="3"/>
      <c r="H16" s="3"/>
      <c r="I16" s="3"/>
      <c r="J16" s="3"/>
      <c r="K16" s="3"/>
      <c r="L16" s="81" t="s">
        <v>101</v>
      </c>
      <c r="M16" s="82"/>
    </row>
    <row r="17" spans="2:14" ht="15" customHeight="1" x14ac:dyDescent="0.55000000000000004">
      <c r="B17" s="3"/>
      <c r="C17" s="66" t="s">
        <v>38</v>
      </c>
      <c r="D17" s="66"/>
      <c r="E17" s="66"/>
      <c r="F17" s="66"/>
      <c r="G17" s="66"/>
      <c r="H17" s="66"/>
      <c r="I17" s="66"/>
      <c r="J17" s="66"/>
      <c r="K17" s="66"/>
      <c r="L17" s="66"/>
      <c r="M17" s="66"/>
    </row>
    <row r="18" spans="2:14" ht="15" customHeight="1" x14ac:dyDescent="0.55000000000000004">
      <c r="B18" s="3"/>
      <c r="C18" s="66"/>
      <c r="D18" s="66"/>
      <c r="E18" s="66"/>
      <c r="F18" s="66"/>
      <c r="G18" s="66"/>
      <c r="H18" s="66"/>
      <c r="I18" s="66"/>
      <c r="J18" s="66"/>
      <c r="K18" s="66"/>
      <c r="L18" s="66"/>
      <c r="M18" s="66"/>
    </row>
    <row r="19" spans="2:14" ht="8.4" customHeight="1" x14ac:dyDescent="0.55000000000000004">
      <c r="B19" s="3"/>
      <c r="C19" s="3"/>
      <c r="D19" s="3"/>
      <c r="E19" s="3"/>
      <c r="F19" s="3"/>
      <c r="G19" s="3"/>
      <c r="H19" s="3"/>
      <c r="I19" s="3"/>
      <c r="J19" s="3"/>
      <c r="K19" s="3"/>
    </row>
    <row r="20" spans="2:14" ht="15" customHeight="1" x14ac:dyDescent="0.55000000000000004">
      <c r="B20" s="3"/>
      <c r="C20" s="67" t="s">
        <v>8</v>
      </c>
      <c r="D20" s="68"/>
      <c r="E20" s="68"/>
      <c r="F20" s="68"/>
      <c r="G20" s="68"/>
      <c r="H20" s="68"/>
      <c r="I20" s="68"/>
      <c r="J20" s="69"/>
      <c r="K20" s="70" t="s">
        <v>9</v>
      </c>
      <c r="L20" s="72" t="s">
        <v>10</v>
      </c>
    </row>
    <row r="21" spans="2:14" ht="30.5" thickBot="1" x14ac:dyDescent="0.6">
      <c r="B21" s="3"/>
      <c r="C21" s="24" t="s">
        <v>11</v>
      </c>
      <c r="D21" s="24" t="s">
        <v>12</v>
      </c>
      <c r="E21" s="24" t="s">
        <v>13</v>
      </c>
      <c r="F21" s="24" t="s">
        <v>14</v>
      </c>
      <c r="G21" s="24" t="s">
        <v>15</v>
      </c>
      <c r="H21" s="24" t="s">
        <v>16</v>
      </c>
      <c r="I21" s="24" t="s">
        <v>17</v>
      </c>
      <c r="J21" s="18" t="s">
        <v>18</v>
      </c>
      <c r="K21" s="71"/>
      <c r="L21" s="73"/>
    </row>
    <row r="22" spans="2:14" ht="18.5" thickBot="1" x14ac:dyDescent="0.6">
      <c r="B22" s="3"/>
      <c r="C22" s="25"/>
      <c r="D22" s="26"/>
      <c r="E22" s="27"/>
      <c r="F22" s="26"/>
      <c r="G22" s="27"/>
      <c r="H22" s="26"/>
      <c r="I22" s="26"/>
      <c r="J22" s="26"/>
      <c r="K22" s="27"/>
      <c r="L22" s="28">
        <f>SUM(C22:K22)</f>
        <v>0</v>
      </c>
    </row>
    <row r="23" spans="2:14" ht="12" customHeight="1" x14ac:dyDescent="0.55000000000000004">
      <c r="B23" s="3"/>
      <c r="C23" s="3"/>
      <c r="D23" s="3"/>
      <c r="E23" s="3"/>
      <c r="F23" s="3"/>
      <c r="G23" s="3"/>
      <c r="H23" s="3"/>
      <c r="I23" s="3"/>
      <c r="J23" s="3"/>
      <c r="K23" s="3"/>
    </row>
    <row r="24" spans="2:14" ht="15" customHeight="1" x14ac:dyDescent="0.55000000000000004">
      <c r="B24" s="4" t="s">
        <v>39</v>
      </c>
      <c r="C24" s="3"/>
      <c r="D24" s="3"/>
      <c r="E24" s="3"/>
      <c r="F24" s="3"/>
      <c r="G24" s="3"/>
      <c r="H24" s="3"/>
      <c r="I24" s="3"/>
      <c r="J24" s="3"/>
      <c r="K24" s="3"/>
    </row>
    <row r="25" spans="2:14" ht="15" customHeight="1" x14ac:dyDescent="0.55000000000000004">
      <c r="B25" s="3"/>
      <c r="C25" s="4" t="s">
        <v>102</v>
      </c>
      <c r="D25" s="3"/>
      <c r="E25" s="3"/>
      <c r="F25" s="3"/>
      <c r="G25" s="3"/>
      <c r="H25" s="3"/>
      <c r="I25" s="3"/>
      <c r="J25" s="3"/>
      <c r="K25" s="3"/>
    </row>
    <row r="26" spans="2:14" ht="15" customHeight="1" x14ac:dyDescent="0.55000000000000004">
      <c r="B26" s="3"/>
      <c r="C26" s="2" t="s">
        <v>19</v>
      </c>
      <c r="D26" s="3"/>
      <c r="E26" s="3"/>
      <c r="F26" s="3"/>
      <c r="G26" s="3"/>
      <c r="H26" s="3"/>
      <c r="I26" s="3"/>
      <c r="J26" s="3"/>
      <c r="K26" s="3"/>
    </row>
    <row r="27" spans="2:14" ht="15" customHeight="1" x14ac:dyDescent="0.55000000000000004">
      <c r="B27" s="3"/>
      <c r="C27" s="66" t="s">
        <v>40</v>
      </c>
      <c r="D27" s="66"/>
      <c r="E27" s="66"/>
      <c r="F27" s="66"/>
      <c r="G27" s="66"/>
      <c r="H27" s="66"/>
      <c r="I27" s="66"/>
      <c r="J27" s="66"/>
      <c r="K27" s="66"/>
      <c r="L27" s="66"/>
      <c r="M27" s="66"/>
    </row>
    <row r="28" spans="2:14" ht="15" customHeight="1" x14ac:dyDescent="0.55000000000000004">
      <c r="B28" s="3"/>
      <c r="C28" s="66"/>
      <c r="D28" s="66"/>
      <c r="E28" s="66"/>
      <c r="F28" s="66"/>
      <c r="G28" s="66"/>
      <c r="H28" s="66"/>
      <c r="I28" s="66"/>
      <c r="J28" s="66"/>
      <c r="K28" s="66"/>
      <c r="L28" s="66"/>
      <c r="M28" s="66"/>
    </row>
    <row r="29" spans="2:14" ht="15" customHeight="1" x14ac:dyDescent="0.55000000000000004">
      <c r="B29" s="3"/>
      <c r="C29" s="2" t="s">
        <v>20</v>
      </c>
      <c r="D29" s="3"/>
      <c r="E29" s="3"/>
      <c r="F29" s="3"/>
      <c r="G29" s="3"/>
      <c r="H29" s="3"/>
      <c r="I29" s="3"/>
      <c r="J29" s="3"/>
      <c r="K29" s="3"/>
    </row>
    <row r="30" spans="2:14" ht="8.4" customHeight="1" x14ac:dyDescent="0.55000000000000004">
      <c r="B30" s="3"/>
      <c r="C30" s="3"/>
      <c r="D30" s="3"/>
      <c r="E30" s="3"/>
      <c r="F30" s="3"/>
      <c r="G30" s="3"/>
      <c r="H30" s="3"/>
      <c r="I30" s="3"/>
      <c r="J30" s="3"/>
      <c r="K30" s="3"/>
    </row>
    <row r="31" spans="2:14" ht="15.65" customHeight="1" thickBot="1" x14ac:dyDescent="0.6">
      <c r="B31" s="3"/>
      <c r="C31" s="74" t="s">
        <v>21</v>
      </c>
      <c r="D31" s="74"/>
      <c r="E31" s="74"/>
      <c r="F31" s="74"/>
      <c r="G31" s="74"/>
      <c r="H31" s="72" t="s">
        <v>22</v>
      </c>
      <c r="I31" s="72"/>
      <c r="J31" s="72" t="s">
        <v>23</v>
      </c>
      <c r="K31" s="72"/>
    </row>
    <row r="32" spans="2:14" ht="18" customHeight="1" thickBot="1" x14ac:dyDescent="0.6">
      <c r="C32" s="40" t="s">
        <v>24</v>
      </c>
      <c r="D32" s="40"/>
      <c r="E32" s="40"/>
      <c r="F32" s="40"/>
      <c r="G32" s="41"/>
      <c r="H32" s="75"/>
      <c r="I32" s="76"/>
      <c r="J32" s="75"/>
      <c r="K32" s="76"/>
      <c r="L32" s="77" t="str">
        <f>IF(L22=H47,"","問３の「合計("&amp;TEXT(H47,"#,#")&amp;"人)」と"&amp;CHAR(10)&amp;"問２の「合計("&amp;TEXT(L22,"#,#")&amp;"人)」が"&amp;CHAR(10)&amp;"一致していません。"&amp;CHAR(10)&amp;"数値をご確認ください。")</f>
        <v/>
      </c>
      <c r="M32" s="78"/>
      <c r="N32" s="7"/>
    </row>
    <row r="33" spans="3:14" ht="18.5" thickBot="1" x14ac:dyDescent="0.6">
      <c r="C33" s="40" t="s">
        <v>25</v>
      </c>
      <c r="D33" s="40"/>
      <c r="E33" s="40"/>
      <c r="F33" s="40"/>
      <c r="G33" s="41"/>
      <c r="H33" s="75"/>
      <c r="I33" s="76"/>
      <c r="J33" s="42"/>
      <c r="K33" s="42"/>
      <c r="L33" s="77"/>
      <c r="M33" s="78"/>
      <c r="N33" s="7"/>
    </row>
    <row r="34" spans="3:14" ht="18.5" thickBot="1" x14ac:dyDescent="0.6">
      <c r="C34" s="40" t="s">
        <v>26</v>
      </c>
      <c r="D34" s="40"/>
      <c r="E34" s="40"/>
      <c r="F34" s="40"/>
      <c r="G34" s="41"/>
      <c r="H34" s="42"/>
      <c r="I34" s="42"/>
      <c r="J34" s="42"/>
      <c r="K34" s="42"/>
      <c r="L34" s="77"/>
      <c r="M34" s="78"/>
      <c r="N34" s="7"/>
    </row>
    <row r="35" spans="3:14" ht="18.5" thickBot="1" x14ac:dyDescent="0.6">
      <c r="C35" s="40" t="s">
        <v>27</v>
      </c>
      <c r="D35" s="40"/>
      <c r="E35" s="40"/>
      <c r="F35" s="40"/>
      <c r="G35" s="41"/>
      <c r="H35" s="42"/>
      <c r="I35" s="42"/>
      <c r="J35" s="42"/>
      <c r="K35" s="42"/>
      <c r="L35" s="77"/>
      <c r="M35" s="78"/>
      <c r="N35" s="7"/>
    </row>
    <row r="36" spans="3:14" ht="18.5" thickBot="1" x14ac:dyDescent="0.6">
      <c r="C36" s="40" t="s">
        <v>28</v>
      </c>
      <c r="D36" s="40"/>
      <c r="E36" s="40"/>
      <c r="F36" s="40"/>
      <c r="G36" s="41"/>
      <c r="H36" s="42"/>
      <c r="I36" s="42"/>
      <c r="J36" s="42"/>
      <c r="K36" s="42"/>
      <c r="L36" s="77"/>
      <c r="M36" s="78"/>
      <c r="N36" s="7"/>
    </row>
    <row r="37" spans="3:14" ht="18.5" thickBot="1" x14ac:dyDescent="0.6">
      <c r="C37" s="40" t="s">
        <v>29</v>
      </c>
      <c r="D37" s="40"/>
      <c r="E37" s="40"/>
      <c r="F37" s="40"/>
      <c r="G37" s="41"/>
      <c r="H37" s="42"/>
      <c r="I37" s="42"/>
      <c r="J37" s="42"/>
      <c r="K37" s="42"/>
      <c r="L37" s="77"/>
      <c r="M37" s="78"/>
      <c r="N37" s="7"/>
    </row>
    <row r="38" spans="3:14" ht="18.5" thickBot="1" x14ac:dyDescent="0.6">
      <c r="C38" s="40" t="s">
        <v>30</v>
      </c>
      <c r="D38" s="40"/>
      <c r="E38" s="40"/>
      <c r="F38" s="40"/>
      <c r="G38" s="41"/>
      <c r="H38" s="42"/>
      <c r="I38" s="42"/>
      <c r="J38" s="42"/>
      <c r="K38" s="42"/>
      <c r="L38" s="77"/>
      <c r="M38" s="78"/>
      <c r="N38" s="7"/>
    </row>
    <row r="39" spans="3:14" ht="18.5" thickBot="1" x14ac:dyDescent="0.6">
      <c r="C39" s="40" t="s">
        <v>31</v>
      </c>
      <c r="D39" s="40"/>
      <c r="E39" s="40"/>
      <c r="F39" s="40"/>
      <c r="G39" s="41"/>
      <c r="H39" s="42"/>
      <c r="I39" s="42"/>
      <c r="J39" s="42"/>
      <c r="K39" s="42"/>
      <c r="L39" s="77"/>
      <c r="M39" s="78"/>
      <c r="N39" s="7"/>
    </row>
    <row r="40" spans="3:14" ht="18.5" thickBot="1" x14ac:dyDescent="0.6">
      <c r="C40" s="40" t="s">
        <v>89</v>
      </c>
      <c r="D40" s="40"/>
      <c r="E40" s="40"/>
      <c r="F40" s="40"/>
      <c r="G40" s="41"/>
      <c r="H40" s="42"/>
      <c r="I40" s="42"/>
      <c r="J40" s="42"/>
      <c r="K40" s="42"/>
      <c r="L40" s="77"/>
      <c r="M40" s="78"/>
      <c r="N40" s="7"/>
    </row>
    <row r="41" spans="3:14" ht="18.5" thickBot="1" x14ac:dyDescent="0.6">
      <c r="C41" s="40" t="s">
        <v>32</v>
      </c>
      <c r="D41" s="40"/>
      <c r="E41" s="40"/>
      <c r="F41" s="40"/>
      <c r="G41" s="41"/>
      <c r="H41" s="42"/>
      <c r="I41" s="42"/>
      <c r="J41" s="42"/>
      <c r="K41" s="42"/>
      <c r="L41" s="77"/>
      <c r="M41" s="78"/>
      <c r="N41" s="7"/>
    </row>
    <row r="42" spans="3:14" ht="18.5" thickBot="1" x14ac:dyDescent="0.6">
      <c r="C42" s="40" t="s">
        <v>33</v>
      </c>
      <c r="D42" s="40"/>
      <c r="E42" s="40"/>
      <c r="F42" s="40"/>
      <c r="G42" s="41"/>
      <c r="H42" s="42"/>
      <c r="I42" s="42"/>
      <c r="J42" s="42"/>
      <c r="K42" s="42"/>
      <c r="L42" s="77"/>
      <c r="M42" s="78"/>
      <c r="N42" s="7"/>
    </row>
    <row r="43" spans="3:14" ht="18" customHeight="1" thickBot="1" x14ac:dyDescent="0.6">
      <c r="C43" s="48" t="s">
        <v>97</v>
      </c>
      <c r="D43" s="48"/>
      <c r="E43" s="48"/>
      <c r="F43" s="48"/>
      <c r="G43" s="49"/>
      <c r="H43" s="42"/>
      <c r="I43" s="42"/>
      <c r="J43" s="42"/>
      <c r="K43" s="42"/>
      <c r="L43" s="77"/>
      <c r="M43" s="78"/>
      <c r="N43" s="7"/>
    </row>
    <row r="44" spans="3:14" ht="18.5" thickBot="1" x14ac:dyDescent="0.6">
      <c r="C44" s="40" t="s">
        <v>34</v>
      </c>
      <c r="D44" s="40"/>
      <c r="E44" s="40"/>
      <c r="F44" s="40"/>
      <c r="G44" s="41"/>
      <c r="H44" s="42"/>
      <c r="I44" s="42"/>
      <c r="J44" s="42"/>
      <c r="K44" s="42"/>
      <c r="L44" s="77"/>
      <c r="M44" s="78"/>
      <c r="N44" s="7"/>
    </row>
    <row r="45" spans="3:14" ht="18.5" thickBot="1" x14ac:dyDescent="0.6">
      <c r="C45" s="40" t="s">
        <v>35</v>
      </c>
      <c r="D45" s="40"/>
      <c r="E45" s="40"/>
      <c r="F45" s="40"/>
      <c r="G45" s="41"/>
      <c r="H45" s="42"/>
      <c r="I45" s="42"/>
      <c r="J45" s="42"/>
      <c r="K45" s="42"/>
      <c r="L45" s="77"/>
      <c r="M45" s="78"/>
      <c r="N45" s="7"/>
    </row>
    <row r="46" spans="3:14" ht="30.65" customHeight="1" thickBot="1" x14ac:dyDescent="0.6">
      <c r="C46" s="46" t="s">
        <v>99</v>
      </c>
      <c r="D46" s="47"/>
      <c r="E46" s="47"/>
      <c r="F46" s="43" t="str">
        <f>IF(K22&lt;&gt;H46,"※問2②と同じ数値を記入してください。","")</f>
        <v/>
      </c>
      <c r="G46" s="43"/>
      <c r="H46" s="42"/>
      <c r="I46" s="42"/>
      <c r="J46" s="42"/>
      <c r="K46" s="42"/>
      <c r="L46" s="44"/>
      <c r="M46" s="44"/>
    </row>
    <row r="47" spans="3:14" ht="18.5" thickBot="1" x14ac:dyDescent="0.6">
      <c r="C47" s="40" t="s">
        <v>36</v>
      </c>
      <c r="D47" s="40"/>
      <c r="E47" s="40"/>
      <c r="F47" s="40"/>
      <c r="G47" s="41"/>
      <c r="H47" s="45">
        <f>SUM(H32:K46)</f>
        <v>0</v>
      </c>
      <c r="I47" s="45"/>
      <c r="J47" s="45"/>
      <c r="K47" s="45"/>
      <c r="L47" s="44"/>
      <c r="M47" s="44"/>
    </row>
    <row r="48" spans="3:14" x14ac:dyDescent="0.55000000000000004">
      <c r="C48" s="83" t="s">
        <v>113</v>
      </c>
      <c r="L48" s="2"/>
      <c r="M48" s="2"/>
    </row>
    <row r="49" spans="1:14" x14ac:dyDescent="0.55000000000000004">
      <c r="B49" s="38" t="s">
        <v>98</v>
      </c>
      <c r="C49" s="38"/>
      <c r="D49" s="38"/>
      <c r="E49" s="38"/>
      <c r="F49" s="38"/>
      <c r="G49" s="38"/>
      <c r="H49" s="38"/>
      <c r="I49" s="38"/>
      <c r="J49" s="38"/>
      <c r="K49" s="38"/>
      <c r="L49" s="38"/>
      <c r="M49" s="38"/>
    </row>
    <row r="50" spans="1:14" x14ac:dyDescent="0.55000000000000004">
      <c r="B50" s="38"/>
      <c r="C50" s="38"/>
      <c r="D50" s="38"/>
      <c r="E50" s="38"/>
      <c r="F50" s="38"/>
      <c r="G50" s="38"/>
      <c r="H50" s="38"/>
      <c r="I50" s="38"/>
      <c r="J50" s="38"/>
      <c r="K50" s="38"/>
      <c r="L50" s="38"/>
      <c r="M50" s="38"/>
    </row>
    <row r="51" spans="1:14" ht="9" customHeight="1" thickBot="1" x14ac:dyDescent="0.6"/>
    <row r="52" spans="1:14" ht="18.5" thickBot="1" x14ac:dyDescent="0.6">
      <c r="C52" s="39"/>
      <c r="D52" s="39"/>
      <c r="E52" s="39"/>
      <c r="F52" s="39"/>
      <c r="G52" s="39"/>
      <c r="H52" s="39"/>
      <c r="I52" s="39"/>
      <c r="J52" s="39"/>
      <c r="K52" s="39"/>
      <c r="L52" s="39"/>
    </row>
    <row r="53" spans="1:14" ht="18.5" thickBot="1" x14ac:dyDescent="0.6">
      <c r="C53" s="39"/>
      <c r="D53" s="39"/>
      <c r="E53" s="39"/>
      <c r="F53" s="39"/>
      <c r="G53" s="39"/>
      <c r="H53" s="39"/>
      <c r="I53" s="39"/>
      <c r="J53" s="39"/>
      <c r="K53" s="39"/>
      <c r="L53" s="39"/>
    </row>
    <row r="54" spans="1:14" ht="18.5" thickBot="1" x14ac:dyDescent="0.6">
      <c r="C54" s="39"/>
      <c r="D54" s="39"/>
      <c r="E54" s="39"/>
      <c r="F54" s="39"/>
      <c r="G54" s="39"/>
      <c r="H54" s="39"/>
      <c r="I54" s="39"/>
      <c r="J54" s="39"/>
      <c r="K54" s="39"/>
      <c r="L54" s="39"/>
    </row>
    <row r="56" spans="1:14" ht="18" customHeight="1" x14ac:dyDescent="0.55000000000000004">
      <c r="A56" s="1">
        <f>COUNTIF(C58:C60,"○")</f>
        <v>0</v>
      </c>
      <c r="B56" s="38" t="s">
        <v>110</v>
      </c>
      <c r="C56" s="38"/>
      <c r="D56" s="38"/>
      <c r="E56" s="38"/>
      <c r="F56" s="38"/>
      <c r="G56" s="38"/>
      <c r="H56" s="38"/>
      <c r="I56" s="38"/>
      <c r="J56" s="36"/>
      <c r="K56" s="36"/>
      <c r="L56" s="31"/>
    </row>
    <row r="57" spans="1:14" ht="18" customHeight="1" thickBot="1" x14ac:dyDescent="0.6">
      <c r="B57" s="34"/>
      <c r="C57" s="34"/>
      <c r="D57" s="37" t="s">
        <v>111</v>
      </c>
      <c r="E57" s="37"/>
      <c r="F57" s="37"/>
      <c r="G57" s="37"/>
      <c r="H57" s="37"/>
      <c r="I57" s="37"/>
      <c r="J57" s="37"/>
      <c r="K57" s="34"/>
      <c r="L57" s="34"/>
      <c r="M57" s="35"/>
      <c r="N57" s="35"/>
    </row>
    <row r="58" spans="1:14" ht="18.5" thickBot="1" x14ac:dyDescent="0.6">
      <c r="B58" s="31"/>
      <c r="C58" s="29"/>
      <c r="D58" s="32" t="s">
        <v>106</v>
      </c>
      <c r="E58" s="32"/>
      <c r="F58" s="33"/>
      <c r="G58" s="80" t="str">
        <f>IF(A56&gt;1,"問4-1は１つ"&amp;CHAR(10)&amp;"選択してください。","（1つに○）")</f>
        <v>（1つに○）</v>
      </c>
      <c r="H58" s="80"/>
      <c r="I58" s="80"/>
      <c r="J58" s="80"/>
      <c r="K58" s="31"/>
      <c r="L58" s="31"/>
      <c r="M58" s="31"/>
    </row>
    <row r="59" spans="1:14" ht="18.5" thickBot="1" x14ac:dyDescent="0.6">
      <c r="B59" s="30"/>
      <c r="C59" s="29"/>
      <c r="D59" s="32" t="s">
        <v>107</v>
      </c>
      <c r="E59" s="32"/>
      <c r="F59" s="33"/>
      <c r="G59" s="30"/>
      <c r="H59" s="30"/>
      <c r="I59" s="30"/>
      <c r="J59" s="30"/>
      <c r="K59" s="30"/>
      <c r="L59" s="30"/>
      <c r="M59" s="30"/>
    </row>
    <row r="60" spans="1:14" ht="18.5" thickBot="1" x14ac:dyDescent="0.6">
      <c r="B60" s="30"/>
      <c r="C60" s="29"/>
      <c r="D60" s="32" t="s">
        <v>108</v>
      </c>
      <c r="E60" s="32"/>
      <c r="F60" s="33"/>
      <c r="G60" s="30"/>
      <c r="H60" s="30"/>
      <c r="I60" s="30"/>
      <c r="J60" s="30"/>
      <c r="K60" s="30"/>
      <c r="L60" s="30"/>
      <c r="M60" s="30"/>
    </row>
    <row r="61" spans="1:14" x14ac:dyDescent="0.55000000000000004">
      <c r="B61" s="30"/>
      <c r="C61" s="30"/>
      <c r="D61" s="30"/>
      <c r="E61" s="30"/>
      <c r="F61" s="30"/>
      <c r="G61" s="30"/>
      <c r="H61" s="30"/>
      <c r="I61" s="30"/>
      <c r="J61" s="30"/>
      <c r="K61" s="30"/>
      <c r="L61" s="30"/>
      <c r="M61" s="30"/>
    </row>
    <row r="62" spans="1:14" ht="18" customHeight="1" thickBot="1" x14ac:dyDescent="0.6">
      <c r="A62" s="1">
        <f>COUNTIF(C63:C64,"○")</f>
        <v>0</v>
      </c>
      <c r="B62" s="38" t="s">
        <v>109</v>
      </c>
      <c r="C62" s="38"/>
      <c r="D62" s="38"/>
      <c r="E62" s="38"/>
      <c r="F62" s="38"/>
      <c r="G62" s="38"/>
      <c r="H62" s="38"/>
      <c r="I62" s="38"/>
      <c r="J62" s="38"/>
      <c r="K62" s="38"/>
      <c r="L62" s="38"/>
      <c r="M62" s="36"/>
      <c r="N62" s="36"/>
    </row>
    <row r="63" spans="1:14" ht="18.5" thickBot="1" x14ac:dyDescent="0.6">
      <c r="B63" s="31"/>
      <c r="C63" s="29"/>
      <c r="D63" s="32" t="s">
        <v>104</v>
      </c>
      <c r="E63" s="32"/>
      <c r="F63" s="33"/>
      <c r="G63" s="80" t="str">
        <f>IF(A62&gt;1,"問4-2は１つ"&amp;CHAR(10)&amp;"選択してください。","（1つに○）")</f>
        <v>（1つに○）</v>
      </c>
      <c r="H63" s="80"/>
      <c r="I63" s="80"/>
      <c r="J63" s="80"/>
      <c r="K63" s="31"/>
      <c r="L63" s="31"/>
      <c r="M63" s="31"/>
    </row>
    <row r="64" spans="1:14" ht="18.5" thickBot="1" x14ac:dyDescent="0.6">
      <c r="B64" s="30"/>
      <c r="C64" s="29"/>
      <c r="D64" s="32" t="s">
        <v>105</v>
      </c>
      <c r="E64" s="32"/>
      <c r="F64" s="33"/>
      <c r="G64" s="30"/>
      <c r="H64" s="30"/>
      <c r="I64" s="30"/>
      <c r="J64" s="30"/>
      <c r="K64" s="30"/>
      <c r="L64" s="30"/>
      <c r="M64" s="30"/>
    </row>
    <row r="65" spans="3:12" ht="17" customHeight="1" x14ac:dyDescent="0.55000000000000004"/>
    <row r="66" spans="3:12" ht="18.5" thickBot="1" x14ac:dyDescent="0.6">
      <c r="C66" s="16" t="s">
        <v>84</v>
      </c>
    </row>
    <row r="67" spans="3:12" ht="20" customHeight="1" thickBot="1" x14ac:dyDescent="0.6">
      <c r="C67" s="79" t="s">
        <v>80</v>
      </c>
      <c r="D67" s="63"/>
      <c r="E67" s="63"/>
      <c r="F67" s="65"/>
      <c r="G67" s="65"/>
      <c r="H67" s="65"/>
      <c r="I67" s="65"/>
      <c r="J67" s="65"/>
      <c r="K67" s="65"/>
      <c r="L67" s="65"/>
    </row>
    <row r="68" spans="3:12" ht="20" customHeight="1" thickBot="1" x14ac:dyDescent="0.6">
      <c r="C68" s="62" t="s">
        <v>81</v>
      </c>
      <c r="D68" s="63"/>
      <c r="E68" s="63"/>
      <c r="F68" s="65"/>
      <c r="G68" s="65"/>
      <c r="H68" s="65"/>
      <c r="I68" s="65"/>
      <c r="J68" s="65"/>
      <c r="K68" s="65"/>
      <c r="L68" s="65"/>
    </row>
    <row r="69" spans="3:12" ht="20" customHeight="1" thickBot="1" x14ac:dyDescent="0.6">
      <c r="C69" s="62" t="s">
        <v>82</v>
      </c>
      <c r="D69" s="63"/>
      <c r="E69" s="63"/>
      <c r="F69" s="64"/>
      <c r="G69" s="64"/>
      <c r="H69" s="64"/>
      <c r="I69" s="64"/>
      <c r="J69" s="64"/>
      <c r="K69" s="64"/>
      <c r="L69" s="64"/>
    </row>
    <row r="70" spans="3:12" ht="20" customHeight="1" thickBot="1" x14ac:dyDescent="0.6">
      <c r="C70" s="62" t="s">
        <v>83</v>
      </c>
      <c r="D70" s="63"/>
      <c r="E70" s="63"/>
      <c r="F70" s="65"/>
      <c r="G70" s="65"/>
      <c r="H70" s="65"/>
      <c r="I70" s="65"/>
      <c r="J70" s="65"/>
      <c r="K70" s="65"/>
      <c r="L70" s="65"/>
    </row>
    <row r="72" spans="3:12" x14ac:dyDescent="0.55000000000000004">
      <c r="C72" s="83" t="s">
        <v>114</v>
      </c>
    </row>
    <row r="73" spans="3:12" x14ac:dyDescent="0.55000000000000004">
      <c r="C73" s="84" t="s">
        <v>116</v>
      </c>
    </row>
    <row r="74" spans="3:12" x14ac:dyDescent="0.55000000000000004">
      <c r="C74" s="84" t="s">
        <v>115</v>
      </c>
    </row>
    <row r="75" spans="3:12" x14ac:dyDescent="0.55000000000000004">
      <c r="C75" s="84" t="s">
        <v>117</v>
      </c>
    </row>
  </sheetData>
  <sheetProtection formatRows="0"/>
  <mergeCells count="79">
    <mergeCell ref="G63:J63"/>
    <mergeCell ref="B62:L62"/>
    <mergeCell ref="G58:J58"/>
    <mergeCell ref="L16:M16"/>
    <mergeCell ref="C37:G37"/>
    <mergeCell ref="H37:I37"/>
    <mergeCell ref="J37:K37"/>
    <mergeCell ref="C38:G38"/>
    <mergeCell ref="H38:I38"/>
    <mergeCell ref="J38:K38"/>
    <mergeCell ref="C39:G39"/>
    <mergeCell ref="H39:I39"/>
    <mergeCell ref="J39:K39"/>
    <mergeCell ref="C40:G40"/>
    <mergeCell ref="H40:I40"/>
    <mergeCell ref="J40:K40"/>
    <mergeCell ref="C67:E67"/>
    <mergeCell ref="F67:L67"/>
    <mergeCell ref="C68:E68"/>
    <mergeCell ref="F68:L68"/>
    <mergeCell ref="C33:G33"/>
    <mergeCell ref="H33:I33"/>
    <mergeCell ref="J33:K33"/>
    <mergeCell ref="C34:G34"/>
    <mergeCell ref="H34:I34"/>
    <mergeCell ref="J34:K34"/>
    <mergeCell ref="C35:G35"/>
    <mergeCell ref="H35:I35"/>
    <mergeCell ref="J35:K35"/>
    <mergeCell ref="C36:G36"/>
    <mergeCell ref="H36:I36"/>
    <mergeCell ref="J36:K36"/>
    <mergeCell ref="C69:E69"/>
    <mergeCell ref="F69:L69"/>
    <mergeCell ref="C70:E70"/>
    <mergeCell ref="F70:L70"/>
    <mergeCell ref="C17:M18"/>
    <mergeCell ref="C20:J20"/>
    <mergeCell ref="K20:K21"/>
    <mergeCell ref="L20:L21"/>
    <mergeCell ref="C27:M28"/>
    <mergeCell ref="C31:G31"/>
    <mergeCell ref="H31:I31"/>
    <mergeCell ref="J31:K31"/>
    <mergeCell ref="C32:G32"/>
    <mergeCell ref="H32:I32"/>
    <mergeCell ref="J32:K32"/>
    <mergeCell ref="L32:M45"/>
    <mergeCell ref="B1:M1"/>
    <mergeCell ref="C7:J7"/>
    <mergeCell ref="C8:J8"/>
    <mergeCell ref="C9:J9"/>
    <mergeCell ref="B11:M12"/>
    <mergeCell ref="C41:G41"/>
    <mergeCell ref="H41:I41"/>
    <mergeCell ref="J41:K41"/>
    <mergeCell ref="C42:G42"/>
    <mergeCell ref="H42:I42"/>
    <mergeCell ref="J42:K42"/>
    <mergeCell ref="C43:G43"/>
    <mergeCell ref="H43:I43"/>
    <mergeCell ref="J43:K43"/>
    <mergeCell ref="C44:G44"/>
    <mergeCell ref="H44:I44"/>
    <mergeCell ref="J44:K44"/>
    <mergeCell ref="C45:G45"/>
    <mergeCell ref="H45:K45"/>
    <mergeCell ref="F46:G46"/>
    <mergeCell ref="H46:K46"/>
    <mergeCell ref="L46:M47"/>
    <mergeCell ref="C47:G47"/>
    <mergeCell ref="H47:K47"/>
    <mergeCell ref="C46:E46"/>
    <mergeCell ref="J56:K56"/>
    <mergeCell ref="M62:N62"/>
    <mergeCell ref="D57:J57"/>
    <mergeCell ref="B56:I56"/>
    <mergeCell ref="B49:M50"/>
    <mergeCell ref="C52:L54"/>
  </mergeCells>
  <phoneticPr fontId="2"/>
  <conditionalFormatting sqref="L32:M45">
    <cfRule type="containsText" dxfId="4" priority="6" operator="containsText" text="一致していません">
      <formula>NOT(ISERROR(SEARCH("一致していません",L32)))</formula>
    </cfRule>
  </conditionalFormatting>
  <conditionalFormatting sqref="F46:G46">
    <cfRule type="containsText" dxfId="3" priority="5" operator="containsText" text="記入してください">
      <formula>NOT(ISERROR(SEARCH("記入してください",F46)))</formula>
    </cfRule>
  </conditionalFormatting>
  <conditionalFormatting sqref="G58">
    <cfRule type="containsText" dxfId="2" priority="2" operator="containsText" text="選択してください">
      <formula>NOT(ISERROR(SEARCH("選択してください",G58)))</formula>
    </cfRule>
  </conditionalFormatting>
  <conditionalFormatting sqref="G63">
    <cfRule type="containsText" dxfId="1" priority="1" operator="containsText" text="選択してください">
      <formula>NOT(ISERROR(SEARCH("選択してください",G63)))</formula>
    </cfRule>
  </conditionalFormatting>
  <dataValidations count="6">
    <dataValidation type="whole" allowBlank="1" showInputMessage="1" showErrorMessage="1" sqref="L22" xr:uid="{51426BE3-C71C-4F75-AF10-7A50F711023F}">
      <formula1>0</formula1>
      <formula2>9999999999</formula2>
    </dataValidation>
    <dataValidation type="whole" allowBlank="1" showInputMessage="1" showErrorMessage="1" sqref="K6" xr:uid="{BDE8A22A-ACB8-4F1F-838D-52B925CCCB4F}">
      <formula1>0</formula1>
      <formula2>999999999999999</formula2>
    </dataValidation>
    <dataValidation type="whole" allowBlank="1" showInputMessage="1" showErrorMessage="1" error="数値のみ記入してください。" sqref="H32:K46" xr:uid="{ECCE0115-D8C8-454C-B49C-BF388B75EE3D}">
      <formula1>0</formula1>
      <formula2>99999999</formula2>
    </dataValidation>
    <dataValidation type="whole" allowBlank="1" showInputMessage="1" showErrorMessage="1" error="数値のみ記入してください。" sqref="K7:K9" xr:uid="{13DD59C2-F794-470D-A8A2-EB0B3B05CE83}">
      <formula1>0</formula1>
      <formula2>9999999999</formula2>
    </dataValidation>
    <dataValidation type="whole" allowBlank="1" showInputMessage="1" showErrorMessage="1" error="数値のみ記入してください。" sqref="C22:K22" xr:uid="{5D3FFE13-7597-4778-99C3-B50A4509B222}">
      <formula1>0</formula1>
      <formula2>9999999</formula2>
    </dataValidation>
    <dataValidation type="list" allowBlank="1" showInputMessage="1" showErrorMessage="1" sqref="C63:C64 C58:C60" xr:uid="{C5442778-437F-4C77-A80D-7AA4CC978714}">
      <formula1>"　,○"</formula1>
    </dataValidation>
  </dataValidations>
  <pageMargins left="0.23622047244094491" right="0.23622047244094491" top="0.35433070866141736" bottom="0.35433070866141736" header="0.31496062992125984" footer="0.31496062992125984"/>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9D9D5-E5CE-4A1D-BE11-6728520ADEF8}">
  <dimension ref="A1:AV5"/>
  <sheetViews>
    <sheetView workbookViewId="0">
      <selection activeCell="A5" sqref="A5"/>
    </sheetView>
  </sheetViews>
  <sheetFormatPr defaultRowHeight="18" x14ac:dyDescent="0.55000000000000004"/>
  <cols>
    <col min="43" max="43" width="17.6640625" customWidth="1"/>
    <col min="48" max="48" width="48.5" customWidth="1"/>
  </cols>
  <sheetData>
    <row r="1" spans="1:48" x14ac:dyDescent="0.55000000000000004">
      <c r="A1" s="8">
        <v>1</v>
      </c>
      <c r="B1" s="8">
        <v>2</v>
      </c>
      <c r="C1" s="8">
        <v>3</v>
      </c>
      <c r="D1" s="8">
        <v>4</v>
      </c>
      <c r="E1" s="8">
        <v>5</v>
      </c>
      <c r="F1" s="8">
        <v>6</v>
      </c>
      <c r="G1" s="8">
        <v>7</v>
      </c>
      <c r="H1" s="8">
        <v>8</v>
      </c>
      <c r="I1" s="8">
        <v>9</v>
      </c>
      <c r="J1" s="8">
        <v>10</v>
      </c>
      <c r="K1" s="8">
        <v>11</v>
      </c>
      <c r="L1" s="8">
        <v>12</v>
      </c>
      <c r="M1" s="8">
        <v>13</v>
      </c>
      <c r="N1" s="8">
        <v>14</v>
      </c>
      <c r="O1" s="8">
        <v>15</v>
      </c>
      <c r="P1" s="8">
        <v>16</v>
      </c>
      <c r="Q1" s="8">
        <v>17</v>
      </c>
      <c r="R1" s="8">
        <v>18</v>
      </c>
      <c r="S1" s="8">
        <v>19</v>
      </c>
      <c r="T1" s="8">
        <v>20</v>
      </c>
      <c r="U1" s="8">
        <v>21</v>
      </c>
      <c r="V1" s="8">
        <v>22</v>
      </c>
      <c r="W1" s="8">
        <v>23</v>
      </c>
      <c r="X1" s="8">
        <v>24</v>
      </c>
      <c r="Y1" s="8">
        <v>25</v>
      </c>
      <c r="Z1" s="8">
        <v>26</v>
      </c>
      <c r="AA1" s="8">
        <v>27</v>
      </c>
      <c r="AB1" s="8">
        <v>28</v>
      </c>
      <c r="AC1" s="8">
        <v>29</v>
      </c>
      <c r="AD1" s="8">
        <v>30</v>
      </c>
      <c r="AE1" s="8">
        <v>31</v>
      </c>
      <c r="AF1" s="8">
        <v>32</v>
      </c>
      <c r="AG1" s="8">
        <v>33</v>
      </c>
      <c r="AH1" s="8">
        <v>34</v>
      </c>
      <c r="AI1" s="8">
        <v>35</v>
      </c>
      <c r="AJ1" s="8">
        <v>36</v>
      </c>
      <c r="AK1" s="8">
        <v>37</v>
      </c>
      <c r="AL1" s="8">
        <v>38</v>
      </c>
      <c r="AM1" s="8">
        <v>39</v>
      </c>
      <c r="AN1" s="8">
        <v>40</v>
      </c>
      <c r="AO1" s="8">
        <v>41</v>
      </c>
      <c r="AP1" s="8">
        <v>42</v>
      </c>
      <c r="AQ1" s="8">
        <v>43</v>
      </c>
      <c r="AR1" s="8">
        <v>44</v>
      </c>
      <c r="AS1" s="8">
        <v>45</v>
      </c>
      <c r="AT1" s="8">
        <v>46</v>
      </c>
      <c r="AU1" s="8">
        <v>47</v>
      </c>
    </row>
    <row r="2" spans="1:48" x14ac:dyDescent="0.55000000000000004">
      <c r="A2" s="9" t="s">
        <v>41</v>
      </c>
      <c r="B2" s="8">
        <v>1</v>
      </c>
      <c r="C2" s="8">
        <v>2</v>
      </c>
      <c r="D2" s="8">
        <v>3</v>
      </c>
      <c r="E2" s="8">
        <v>4</v>
      </c>
      <c r="F2" s="8">
        <v>5</v>
      </c>
      <c r="G2" s="8">
        <v>6</v>
      </c>
      <c r="H2" s="8">
        <v>7</v>
      </c>
      <c r="I2" s="8">
        <v>8</v>
      </c>
      <c r="J2" s="8">
        <v>9</v>
      </c>
      <c r="K2" s="8">
        <v>10</v>
      </c>
      <c r="L2" s="8">
        <v>11</v>
      </c>
      <c r="M2" s="8">
        <v>12</v>
      </c>
      <c r="N2" s="8">
        <v>13</v>
      </c>
      <c r="O2" s="8">
        <v>14</v>
      </c>
      <c r="P2" s="8">
        <v>15</v>
      </c>
      <c r="Q2" s="8">
        <v>16</v>
      </c>
      <c r="R2" s="8">
        <v>17</v>
      </c>
      <c r="S2" s="8">
        <v>18</v>
      </c>
      <c r="T2" s="8">
        <v>19</v>
      </c>
      <c r="U2" s="8">
        <v>20</v>
      </c>
      <c r="V2" s="8">
        <v>21</v>
      </c>
      <c r="W2" s="8">
        <v>22</v>
      </c>
      <c r="X2" s="8">
        <v>23</v>
      </c>
      <c r="Y2" s="8">
        <v>24</v>
      </c>
      <c r="Z2" s="8">
        <v>25</v>
      </c>
      <c r="AA2" s="8">
        <v>26</v>
      </c>
      <c r="AB2" s="8">
        <v>27</v>
      </c>
      <c r="AC2" s="8">
        <v>28</v>
      </c>
      <c r="AD2" s="8">
        <v>29</v>
      </c>
      <c r="AE2" s="8">
        <v>30</v>
      </c>
      <c r="AF2" s="8">
        <v>31</v>
      </c>
      <c r="AG2" s="8">
        <v>32</v>
      </c>
      <c r="AH2" s="8">
        <v>33</v>
      </c>
      <c r="AI2" s="8">
        <v>34</v>
      </c>
      <c r="AJ2" s="8">
        <v>35</v>
      </c>
      <c r="AK2" s="8">
        <v>36</v>
      </c>
      <c r="AL2" s="8">
        <v>37</v>
      </c>
      <c r="AM2" s="8">
        <v>38</v>
      </c>
      <c r="AN2" s="8">
        <v>39</v>
      </c>
      <c r="AO2" s="8">
        <v>40</v>
      </c>
      <c r="AP2" s="8">
        <v>41</v>
      </c>
      <c r="AQ2" s="8">
        <v>42</v>
      </c>
      <c r="AR2" s="8">
        <v>43</v>
      </c>
      <c r="AS2" s="8">
        <v>44</v>
      </c>
      <c r="AT2" s="8">
        <v>45</v>
      </c>
      <c r="AU2" s="8">
        <v>46</v>
      </c>
    </row>
    <row r="3" spans="1:48" ht="148.5" x14ac:dyDescent="0.55000000000000004">
      <c r="A3" s="10"/>
      <c r="B3" s="15" t="s">
        <v>42</v>
      </c>
      <c r="C3" s="15" t="s">
        <v>43</v>
      </c>
      <c r="D3" s="15" t="s">
        <v>44</v>
      </c>
      <c r="E3" s="15" t="s">
        <v>45</v>
      </c>
      <c r="F3" s="15" t="s">
        <v>46</v>
      </c>
      <c r="G3" s="15" t="s">
        <v>47</v>
      </c>
      <c r="H3" s="15" t="s">
        <v>48</v>
      </c>
      <c r="I3" s="15" t="s">
        <v>49</v>
      </c>
      <c r="J3" s="15" t="s">
        <v>50</v>
      </c>
      <c r="K3" s="15" t="s">
        <v>73</v>
      </c>
      <c r="L3" s="15" t="s">
        <v>75</v>
      </c>
      <c r="M3" s="15" t="s">
        <v>74</v>
      </c>
      <c r="N3" s="15" t="s">
        <v>92</v>
      </c>
      <c r="O3" s="15" t="s">
        <v>51</v>
      </c>
      <c r="P3" s="15" t="s">
        <v>52</v>
      </c>
      <c r="Q3" s="15" t="s">
        <v>53</v>
      </c>
      <c r="R3" s="15" t="s">
        <v>54</v>
      </c>
      <c r="S3" s="15" t="s">
        <v>55</v>
      </c>
      <c r="T3" s="15" t="s">
        <v>56</v>
      </c>
      <c r="U3" s="15" t="s">
        <v>57</v>
      </c>
      <c r="V3" s="15" t="s">
        <v>58</v>
      </c>
      <c r="W3" s="15" t="s">
        <v>90</v>
      </c>
      <c r="X3" s="15" t="s">
        <v>59</v>
      </c>
      <c r="Y3" s="15" t="s">
        <v>60</v>
      </c>
      <c r="Z3" s="15" t="s">
        <v>78</v>
      </c>
      <c r="AA3" s="15" t="s">
        <v>93</v>
      </c>
      <c r="AB3" s="15" t="s">
        <v>61</v>
      </c>
      <c r="AC3" s="15" t="s">
        <v>62</v>
      </c>
      <c r="AD3" s="15" t="s">
        <v>63</v>
      </c>
      <c r="AE3" s="15" t="s">
        <v>64</v>
      </c>
      <c r="AF3" s="15" t="s">
        <v>65</v>
      </c>
      <c r="AG3" s="15" t="s">
        <v>66</v>
      </c>
      <c r="AH3" s="15" t="s">
        <v>67</v>
      </c>
      <c r="AI3" s="15" t="s">
        <v>68</v>
      </c>
      <c r="AJ3" s="15" t="s">
        <v>91</v>
      </c>
      <c r="AK3" s="15" t="s">
        <v>69</v>
      </c>
      <c r="AL3" s="15" t="s">
        <v>70</v>
      </c>
      <c r="AM3" s="15" t="s">
        <v>79</v>
      </c>
      <c r="AN3" s="15" t="s">
        <v>94</v>
      </c>
      <c r="AO3" s="15" t="s">
        <v>95</v>
      </c>
      <c r="AP3" s="15" t="s">
        <v>96</v>
      </c>
      <c r="AQ3" s="15" t="s">
        <v>76</v>
      </c>
      <c r="AR3" s="15" t="s">
        <v>85</v>
      </c>
      <c r="AS3" s="15" t="s">
        <v>86</v>
      </c>
      <c r="AT3" s="15" t="s">
        <v>87</v>
      </c>
      <c r="AU3" s="15" t="s">
        <v>88</v>
      </c>
    </row>
    <row r="4" spans="1:48" x14ac:dyDescent="0.55000000000000004">
      <c r="A4" s="11"/>
      <c r="B4" s="12" t="s">
        <v>71</v>
      </c>
      <c r="C4" s="12" t="s">
        <v>71</v>
      </c>
      <c r="D4" s="12" t="s">
        <v>71</v>
      </c>
      <c r="E4" s="12" t="s">
        <v>71</v>
      </c>
      <c r="F4" s="12" t="s">
        <v>71</v>
      </c>
      <c r="G4" s="12" t="s">
        <v>71</v>
      </c>
      <c r="H4" s="12" t="s">
        <v>71</v>
      </c>
      <c r="I4" s="12" t="s">
        <v>71</v>
      </c>
      <c r="J4" s="12" t="s">
        <v>71</v>
      </c>
      <c r="K4" s="12" t="s">
        <v>71</v>
      </c>
      <c r="L4" s="12" t="s">
        <v>71</v>
      </c>
      <c r="M4" s="12" t="s">
        <v>71</v>
      </c>
      <c r="N4" s="12" t="s">
        <v>71</v>
      </c>
      <c r="O4" s="12" t="s">
        <v>71</v>
      </c>
      <c r="P4" s="12" t="s">
        <v>71</v>
      </c>
      <c r="Q4" s="12" t="s">
        <v>71</v>
      </c>
      <c r="R4" s="12" t="s">
        <v>71</v>
      </c>
      <c r="S4" s="12" t="s">
        <v>71</v>
      </c>
      <c r="T4" s="12" t="s">
        <v>71</v>
      </c>
      <c r="U4" s="12" t="s">
        <v>71</v>
      </c>
      <c r="V4" s="12" t="s">
        <v>71</v>
      </c>
      <c r="W4" s="12" t="s">
        <v>71</v>
      </c>
      <c r="X4" s="12" t="s">
        <v>71</v>
      </c>
      <c r="Y4" s="12" t="s">
        <v>71</v>
      </c>
      <c r="Z4" s="12" t="s">
        <v>72</v>
      </c>
      <c r="AA4" s="12" t="s">
        <v>71</v>
      </c>
      <c r="AB4" s="12" t="s">
        <v>71</v>
      </c>
      <c r="AC4" s="12" t="s">
        <v>71</v>
      </c>
      <c r="AD4" s="12" t="s">
        <v>71</v>
      </c>
      <c r="AE4" s="12" t="s">
        <v>71</v>
      </c>
      <c r="AF4" s="12" t="s">
        <v>71</v>
      </c>
      <c r="AG4" s="12" t="s">
        <v>71</v>
      </c>
      <c r="AH4" s="12" t="s">
        <v>71</v>
      </c>
      <c r="AI4" s="12" t="s">
        <v>71</v>
      </c>
      <c r="AJ4" s="12" t="s">
        <v>71</v>
      </c>
      <c r="AK4" s="12" t="s">
        <v>71</v>
      </c>
      <c r="AL4" s="12" t="s">
        <v>71</v>
      </c>
      <c r="AM4" s="12" t="s">
        <v>72</v>
      </c>
      <c r="AN4" s="12" t="s">
        <v>71</v>
      </c>
      <c r="AO4" s="12" t="s">
        <v>71</v>
      </c>
      <c r="AP4" s="12" t="s">
        <v>71</v>
      </c>
      <c r="AQ4" s="12" t="s">
        <v>77</v>
      </c>
      <c r="AR4" s="12" t="s">
        <v>77</v>
      </c>
      <c r="AS4" s="12" t="s">
        <v>77</v>
      </c>
      <c r="AT4" s="12" t="s">
        <v>77</v>
      </c>
      <c r="AU4" s="12" t="s">
        <v>77</v>
      </c>
    </row>
    <row r="5" spans="1:48" x14ac:dyDescent="0.55000000000000004">
      <c r="B5" s="13" t="str">
        <f>IF('調査票 '!K7="","-",'調査票 '!K7)</f>
        <v>-</v>
      </c>
      <c r="C5" s="13" t="str">
        <f>IF('調査票 '!K8="","-",'調査票 '!K8)</f>
        <v>-</v>
      </c>
      <c r="D5" s="13" t="str">
        <f>IF('調査票 '!K9="","-",'調査票 '!K9)</f>
        <v>-</v>
      </c>
      <c r="E5" s="13" t="str">
        <f>IF(AND('調査票 '!$L$22=0,'調査票 '!C22=""),"-",'調査票 '!C22)</f>
        <v>-</v>
      </c>
      <c r="F5" s="13" t="str">
        <f>IF(AND('調査票 '!$L$22=0,'調査票 '!D22=""),"-",'調査票 '!D22)</f>
        <v>-</v>
      </c>
      <c r="G5" s="13" t="str">
        <f>IF(AND('調査票 '!$L$22=0,'調査票 '!E22=""),"-",'調査票 '!E22)</f>
        <v>-</v>
      </c>
      <c r="H5" s="13" t="str">
        <f>IF(AND('調査票 '!$L$22=0,'調査票 '!F22=""),"-",'調査票 '!F22)</f>
        <v>-</v>
      </c>
      <c r="I5" s="13" t="str">
        <f>IF(AND('調査票 '!$L$22=0,'調査票 '!G22=""),"-",'調査票 '!G22)</f>
        <v>-</v>
      </c>
      <c r="J5" s="13" t="str">
        <f>IF(AND('調査票 '!$L$22=0,'調査票 '!H22=""),"-",'調査票 '!H22)</f>
        <v>-</v>
      </c>
      <c r="K5" s="13" t="str">
        <f>IF(AND('調査票 '!$L$22=0,'調査票 '!I22=""),"-",'調査票 '!I22)</f>
        <v>-</v>
      </c>
      <c r="L5" s="13" t="str">
        <f>IF(AND('調査票 '!$L$22=0,'調査票 '!J22=""),"-",'調査票 '!J22)</f>
        <v>-</v>
      </c>
      <c r="M5" s="13" t="str">
        <f>IF(AND('調査票 '!$L$22=0,'調査票 '!K22=""),"-",'調査票 '!K22)</f>
        <v>-</v>
      </c>
      <c r="N5" s="13" t="str">
        <f>IF(OR('調査票 '!$C$22&lt;&gt;"",'調査票 '!$D$22&lt;&gt;"",'調査票 '!$E$22&lt;&gt;"",'調査票 '!$F$22&lt;&gt;"",'調査票 '!$G$22&lt;&gt;"",'調査票 '!$H$22&lt;&gt;"",'調査票 '!$I$22&lt;&gt;"",'調査票 '!$J$22&lt;&gt;"",'調査票 '!$K$22&lt;&gt;""),'調査票 '!L22,"-")</f>
        <v>-</v>
      </c>
      <c r="O5" s="13" t="str">
        <f>IF(AND('調査票 '!$H$47=0,'調査票 '!H32=""),"-",'調査票 '!H32)</f>
        <v>-</v>
      </c>
      <c r="P5" s="13" t="str">
        <f>IF(AND('調査票 '!$H$47=0,'調査票 '!H33=""),"-",'調査票 '!H33)</f>
        <v>-</v>
      </c>
      <c r="Q5" s="13" t="str">
        <f>IF(AND('調査票 '!$H$47=0,'調査票 '!H34=""),"-",'調査票 '!H34)</f>
        <v>-</v>
      </c>
      <c r="R5" s="13" t="str">
        <f>IF(AND('調査票 '!$H$47=0,'調査票 '!H35=""),"-",'調査票 '!H35)</f>
        <v>-</v>
      </c>
      <c r="S5" s="13" t="str">
        <f>IF(AND('調査票 '!$H$47=0,'調査票 '!H36=""),"-",'調査票 '!H36)</f>
        <v>-</v>
      </c>
      <c r="T5" s="13" t="str">
        <f>IF(AND('調査票 '!$H$47=0,'調査票 '!H37=""),"-",'調査票 '!H37)</f>
        <v>-</v>
      </c>
      <c r="U5" s="13" t="str">
        <f>IF(AND('調査票 '!$H$47=0,'調査票 '!H38=""),"-",'調査票 '!H38)</f>
        <v>-</v>
      </c>
      <c r="V5" s="13" t="str">
        <f>IF(AND('調査票 '!$H$47=0,'調査票 '!H39=""),"-",'調査票 '!H39)</f>
        <v>-</v>
      </c>
      <c r="W5" s="13" t="str">
        <f>IF(AND('調査票 '!$H$47=0,'調査票 '!H40=""),"-",'調査票 '!H40)</f>
        <v>-</v>
      </c>
      <c r="X5" s="13" t="str">
        <f>IF(AND('調査票 '!$H$47=0,'調査票 '!H41=""),"-",'調査票 '!H41)</f>
        <v>-</v>
      </c>
      <c r="Y5" s="13" t="str">
        <f>IF(AND('調査票 '!$H$47=0,'調査票 '!H42=""),"-",'調査票 '!H42)</f>
        <v>-</v>
      </c>
      <c r="Z5" s="13" t="str">
        <f>IF(AND('調査票 '!$H$47=0,'調査票 '!H43=""),"-",'調査票 '!H43)</f>
        <v>-</v>
      </c>
      <c r="AA5" s="13" t="str">
        <f>IF(AND('調査票 '!$H$47=0,'調査票 '!H44=""),"-",'調査票 '!H44)</f>
        <v>-</v>
      </c>
      <c r="AB5" s="13" t="str">
        <f>IF(AND('調査票 '!$H$47=0,'調査票 '!J32=""),"-",'調査票 '!J32)</f>
        <v>-</v>
      </c>
      <c r="AC5" s="13" t="str">
        <f>IF(AND('調査票 '!$H$47=0,'調査票 '!J33=""),"-",'調査票 '!J33)</f>
        <v>-</v>
      </c>
      <c r="AD5" s="13" t="str">
        <f>IF(AND('調査票 '!$H$47=0,'調査票 '!J34=""),"-",'調査票 '!J34)</f>
        <v>-</v>
      </c>
      <c r="AE5" s="13" t="str">
        <f>IF(AND('調査票 '!$H$47=0,'調査票 '!J35=""),"-",'調査票 '!J35)</f>
        <v>-</v>
      </c>
      <c r="AF5" s="13" t="str">
        <f>IF(AND('調査票 '!$H$47=0,'調査票 '!J36=""),"-",'調査票 '!J36)</f>
        <v>-</v>
      </c>
      <c r="AG5" s="13" t="str">
        <f>IF(AND('調査票 '!$H$47=0,'調査票 '!J37=""),"-",'調査票 '!J37)</f>
        <v>-</v>
      </c>
      <c r="AH5" s="13" t="str">
        <f>IF(AND('調査票 '!$H$47=0,'調査票 '!J38=""),"-",'調査票 '!J38)</f>
        <v>-</v>
      </c>
      <c r="AI5" s="13" t="str">
        <f>IF(AND('調査票 '!$H$47=0,'調査票 '!J39=""),"-",'調査票 '!J39)</f>
        <v>-</v>
      </c>
      <c r="AJ5" s="13" t="str">
        <f>IF(AND('調査票 '!$H$47=0,'調査票 '!J40=""),"-",'調査票 '!J40)</f>
        <v>-</v>
      </c>
      <c r="AK5" s="13" t="str">
        <f>IF(AND('調査票 '!$H$47=0,'調査票 '!J41=""),"-",'調査票 '!J41)</f>
        <v>-</v>
      </c>
      <c r="AL5" s="13" t="str">
        <f>IF(AND('調査票 '!$H$47=0,'調査票 '!J42=""),"-",'調査票 '!J42)</f>
        <v>-</v>
      </c>
      <c r="AM5" s="13" t="str">
        <f>IF(AND('調査票 '!$H$47=0,'調査票 '!J43=""),"-",'調査票 '!J43)</f>
        <v>-</v>
      </c>
      <c r="AN5" s="13" t="str">
        <f>IF(AND('調査票 '!$H$47=0,'調査票 '!J44=""),"-",'調査票 '!J44)</f>
        <v>-</v>
      </c>
      <c r="AO5" s="13" t="str">
        <f>IF(AND('調査票 '!$H$47=0,'調査票 '!H45=""),"-",'調査票 '!H45)</f>
        <v>-</v>
      </c>
      <c r="AP5" s="13" t="str">
        <f>IF(AND('調査票 '!$H$47=0,'調査票 '!H46=""),"-",'調査票 '!H46)</f>
        <v>-</v>
      </c>
      <c r="AQ5" s="13" t="str">
        <f>IF('調査票 '!C52="","-",'調査票 '!C52)</f>
        <v>-</v>
      </c>
      <c r="AR5" s="13" t="str">
        <f>IF('調査票 '!F67="","-",'調査票 '!F67)</f>
        <v>-</v>
      </c>
      <c r="AS5" s="13" t="str">
        <f>IF('調査票 '!F68="","-",'調査票 '!F68)</f>
        <v>-</v>
      </c>
      <c r="AT5" s="13" t="str">
        <f>IF('調査票 '!F69="","-",'調査票 '!F69)</f>
        <v>-</v>
      </c>
      <c r="AU5" s="13" t="str">
        <f>IF('調査票 '!F70="","-",'調査票 '!F70)</f>
        <v>-</v>
      </c>
      <c r="AV5" t="str">
        <f>IF(OR(N5=SUM(O5:AP5),N5="-"),"","回答エラーがあります。調査票シートを確認してください。 ")</f>
        <v/>
      </c>
    </row>
  </sheetData>
  <sheetProtection sheet="1" objects="1" scenarios="1"/>
  <phoneticPr fontId="2"/>
  <conditionalFormatting sqref="AV5">
    <cfRule type="containsText" dxfId="0" priority="1" operator="containsText" text="エラー">
      <formula>NOT(ISERROR(SEARCH("エラー",AV5)))</formula>
    </cfRule>
  </conditionalFormatting>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 </vt:lpstr>
      <vt:lpstr>集計（調査票から転記）</vt:lpstr>
      <vt:lpstr>'調査票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2024-04-19T08:22:43Z</dcterms:created>
  <dcterms:modified xsi:type="dcterms:W3CDTF">2025-12-01T07:12:49Z</dcterms:modified>
</cp:coreProperties>
</file>