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CA039D49-B33A-431C-B480-804A2050F2B2}" xr6:coauthVersionLast="36" xr6:coauthVersionMax="36" xr10:uidLastSave="{00000000-0000-0000-0000-000000000000}"/>
  <bookViews>
    <workbookView xWindow="0" yWindow="0" windowWidth="22260" windowHeight="12645" xr2:uid="{00000000-000D-0000-FFFF-FFFF00000000}"/>
  </bookViews>
  <sheets>
    <sheet name="7" sheetId="7" r:id="rId1"/>
    <sheet name="8" sheetId="41" r:id="rId2"/>
    <sheet name="9" sheetId="9" r:id="rId3"/>
    <sheet name="10" sheetId="10" r:id="rId4"/>
    <sheet name="11" sheetId="11" r:id="rId5"/>
    <sheet name="12" sheetId="12" r:id="rId6"/>
    <sheet name="13" sheetId="13" r:id="rId7"/>
    <sheet name="14" sheetId="14" r:id="rId8"/>
    <sheet name="15" sheetId="15" r:id="rId9"/>
    <sheet name="16" sheetId="16" r:id="rId10"/>
    <sheet name="17" sheetId="17" r:id="rId11"/>
    <sheet name="18" sheetId="18" r:id="rId12"/>
    <sheet name="19" sheetId="19" r:id="rId13"/>
    <sheet name="20" sheetId="20" r:id="rId14"/>
    <sheet name="21" sheetId="21" r:id="rId15"/>
    <sheet name="22" sheetId="22" r:id="rId16"/>
    <sheet name="23" sheetId="23" r:id="rId17"/>
    <sheet name="24" sheetId="24" r:id="rId18"/>
    <sheet name="25" sheetId="25" r:id="rId19"/>
    <sheet name="26" sheetId="26" r:id="rId20"/>
    <sheet name="27" sheetId="27" r:id="rId21"/>
    <sheet name="28" sheetId="28" r:id="rId22"/>
    <sheet name="29" sheetId="29" r:id="rId23"/>
    <sheet name="30" sheetId="30" r:id="rId24"/>
    <sheet name="31" sheetId="31" r:id="rId25"/>
    <sheet name="32" sheetId="32" r:id="rId26"/>
    <sheet name="33" sheetId="33" r:id="rId27"/>
    <sheet name="34" sheetId="34" r:id="rId28"/>
    <sheet name="35" sheetId="35" r:id="rId29"/>
    <sheet name="36" sheetId="36" r:id="rId3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0" l="1"/>
  <c r="I7" i="10" l="1"/>
  <c r="H7" i="10"/>
  <c r="G7" i="10"/>
  <c r="F7" i="10"/>
  <c r="E7" i="10"/>
  <c r="D7" i="10"/>
  <c r="C7" i="10"/>
  <c r="B7" i="10"/>
  <c r="D6" i="34" l="1"/>
  <c r="D5" i="34"/>
  <c r="H11" i="32"/>
  <c r="G11" i="32"/>
  <c r="H5" i="32"/>
  <c r="H12" i="29"/>
  <c r="D12" i="29"/>
  <c r="H6" i="29"/>
  <c r="D6" i="29"/>
  <c r="L26" i="28"/>
  <c r="K26" i="28"/>
  <c r="J26" i="28"/>
  <c r="I26" i="28"/>
  <c r="H26" i="28"/>
  <c r="G26" i="28"/>
  <c r="F26" i="28"/>
  <c r="E26" i="28"/>
  <c r="D26" i="28"/>
  <c r="C26" i="28"/>
  <c r="D27" i="26"/>
  <c r="D23" i="26"/>
  <c r="D41" i="26" s="1"/>
  <c r="D19" i="26"/>
  <c r="D7" i="26"/>
  <c r="D3" i="26"/>
  <c r="D8" i="23"/>
  <c r="C8" i="23"/>
  <c r="C12" i="22"/>
  <c r="B12" i="22"/>
  <c r="I13" i="21"/>
  <c r="I12" i="21"/>
  <c r="F4" i="20"/>
  <c r="E4" i="20"/>
  <c r="F3" i="20"/>
  <c r="E3" i="20"/>
  <c r="G6" i="19"/>
  <c r="D6" i="19"/>
  <c r="G5" i="19"/>
  <c r="D5" i="19"/>
  <c r="F8" i="18"/>
  <c r="F7" i="18"/>
  <c r="F6" i="18"/>
  <c r="F5" i="18"/>
  <c r="H12" i="17"/>
  <c r="H11" i="17"/>
  <c r="E4" i="16"/>
  <c r="F4" i="16"/>
  <c r="F3" i="16"/>
  <c r="E3" i="16"/>
  <c r="F12" i="15"/>
  <c r="E12" i="15"/>
  <c r="D12" i="15"/>
  <c r="C12" i="15"/>
  <c r="B12" i="15"/>
  <c r="G11" i="15"/>
  <c r="G10" i="15"/>
  <c r="G12" i="15" s="1"/>
  <c r="F6" i="15"/>
  <c r="E6" i="15"/>
  <c r="D6" i="15"/>
  <c r="C6" i="15"/>
  <c r="B6" i="15"/>
  <c r="G5" i="15"/>
  <c r="G4" i="15"/>
  <c r="G6" i="15" s="1"/>
  <c r="H4" i="12"/>
  <c r="D4" i="12"/>
  <c r="I5" i="11"/>
  <c r="E5" i="11"/>
  <c r="I4" i="11"/>
  <c r="E4" i="11"/>
  <c r="I6" i="10"/>
  <c r="H6" i="10"/>
  <c r="G6" i="10"/>
  <c r="F6" i="10"/>
  <c r="E6" i="10"/>
  <c r="D6" i="10"/>
  <c r="B6" i="10"/>
  <c r="S30" i="9"/>
  <c r="R30" i="9"/>
  <c r="Q30" i="9"/>
  <c r="P30" i="9"/>
  <c r="O30" i="9"/>
  <c r="N30" i="9"/>
  <c r="M30" i="9"/>
  <c r="L30" i="9"/>
  <c r="K30" i="9"/>
  <c r="J30" i="9"/>
  <c r="I30" i="9"/>
  <c r="H30" i="9"/>
  <c r="G30" i="9"/>
  <c r="F30" i="9"/>
  <c r="E30" i="9"/>
  <c r="D30" i="9"/>
  <c r="C30" i="9"/>
  <c r="B30" i="9"/>
  <c r="S27" i="9"/>
  <c r="R27" i="9"/>
  <c r="Q27" i="9"/>
  <c r="P27" i="9"/>
  <c r="O27" i="9"/>
  <c r="N27" i="9"/>
  <c r="S24" i="9"/>
  <c r="R24" i="9"/>
  <c r="Q24" i="9"/>
  <c r="P24" i="9"/>
  <c r="O24" i="9"/>
  <c r="N24" i="9"/>
  <c r="S21" i="9"/>
  <c r="R21" i="9"/>
  <c r="Q21" i="9"/>
  <c r="P21" i="9"/>
  <c r="O21" i="9"/>
  <c r="N21" i="9"/>
  <c r="S18" i="9"/>
  <c r="R18" i="9"/>
  <c r="Q18" i="9"/>
  <c r="P18" i="9"/>
  <c r="O18" i="9"/>
  <c r="N18" i="9"/>
  <c r="S15" i="9"/>
  <c r="R15" i="9"/>
  <c r="Q15" i="9"/>
  <c r="P15" i="9"/>
  <c r="O15" i="9"/>
  <c r="N15" i="9"/>
  <c r="S12" i="9"/>
  <c r="R12" i="9"/>
  <c r="Q12" i="9"/>
  <c r="P12" i="9"/>
  <c r="O12" i="9"/>
  <c r="N12" i="9"/>
  <c r="S9" i="9"/>
  <c r="R9" i="9"/>
  <c r="Q9" i="9"/>
  <c r="P9" i="9"/>
  <c r="O9" i="9"/>
  <c r="N9" i="9"/>
  <c r="S6" i="9"/>
  <c r="R6" i="9"/>
  <c r="Q6" i="9"/>
  <c r="P6" i="9"/>
  <c r="O6" i="9"/>
  <c r="N6" i="9"/>
  <c r="M27" i="9"/>
  <c r="L27" i="9"/>
  <c r="K27" i="9"/>
  <c r="J27" i="9"/>
  <c r="I27" i="9"/>
  <c r="H27" i="9"/>
  <c r="M24" i="9"/>
  <c r="L24" i="9"/>
  <c r="K24" i="9"/>
  <c r="J24" i="9"/>
  <c r="I24" i="9"/>
  <c r="H24" i="9"/>
  <c r="M21" i="9"/>
  <c r="L21" i="9"/>
  <c r="K21" i="9"/>
  <c r="J21" i="9"/>
  <c r="I21" i="9"/>
  <c r="H21" i="9"/>
  <c r="M18" i="9"/>
  <c r="L18" i="9"/>
  <c r="K18" i="9"/>
  <c r="J18" i="9"/>
  <c r="I18" i="9"/>
  <c r="H18" i="9"/>
  <c r="M15" i="9"/>
  <c r="L15" i="9"/>
  <c r="K15" i="9"/>
  <c r="J15" i="9"/>
  <c r="I15" i="9"/>
  <c r="H15" i="9"/>
  <c r="M12" i="9"/>
  <c r="L12" i="9"/>
  <c r="K12" i="9"/>
  <c r="J12" i="9"/>
  <c r="I12" i="9"/>
  <c r="H12" i="9"/>
  <c r="M9" i="9"/>
  <c r="L9" i="9"/>
  <c r="K9" i="9"/>
  <c r="J9" i="9"/>
  <c r="I9" i="9"/>
  <c r="H9" i="9"/>
  <c r="M6" i="9"/>
  <c r="L6" i="9"/>
  <c r="K6" i="9"/>
  <c r="J6" i="9"/>
  <c r="I6" i="9"/>
  <c r="H6" i="9"/>
  <c r="I45" i="7"/>
  <c r="H45" i="7"/>
  <c r="G45" i="7"/>
  <c r="J45" i="7" s="1"/>
  <c r="D45" i="7"/>
  <c r="I44" i="7"/>
  <c r="H44" i="7"/>
  <c r="G44" i="7"/>
  <c r="D44" i="7"/>
  <c r="J44" i="7" s="1"/>
  <c r="I43" i="7"/>
  <c r="H43" i="7"/>
  <c r="G43" i="7"/>
  <c r="D43" i="7"/>
  <c r="J43" i="7" s="1"/>
  <c r="I42" i="7"/>
  <c r="H42" i="7"/>
  <c r="G42" i="7"/>
  <c r="D42" i="7"/>
  <c r="J42" i="7" s="1"/>
  <c r="I41" i="7"/>
  <c r="H41" i="7"/>
  <c r="G41" i="7"/>
  <c r="J41" i="7" s="1"/>
  <c r="D41" i="7"/>
  <c r="I40" i="7"/>
  <c r="H40" i="7"/>
  <c r="G40" i="7"/>
  <c r="D40" i="7"/>
  <c r="J40" i="7" s="1"/>
  <c r="I39" i="7"/>
  <c r="H39" i="7"/>
  <c r="G39" i="7"/>
  <c r="D39" i="7"/>
  <c r="J39" i="7" s="1"/>
  <c r="I38" i="7"/>
  <c r="H38" i="7"/>
  <c r="G38" i="7"/>
  <c r="D38" i="7"/>
  <c r="J38" i="7" s="1"/>
  <c r="I37" i="7"/>
  <c r="H37" i="7"/>
  <c r="G37" i="7"/>
  <c r="J37" i="7" s="1"/>
  <c r="D37" i="7"/>
  <c r="I36" i="7"/>
  <c r="H36" i="7"/>
  <c r="G36" i="7"/>
  <c r="J36" i="7" s="1"/>
  <c r="D36" i="7"/>
  <c r="I35" i="7"/>
  <c r="H35" i="7"/>
  <c r="G35" i="7"/>
  <c r="J35" i="7" s="1"/>
  <c r="D35" i="7"/>
  <c r="I34" i="7"/>
  <c r="H34" i="7"/>
  <c r="G34" i="7"/>
  <c r="J34" i="7" s="1"/>
  <c r="D34" i="7"/>
  <c r="I33" i="7"/>
  <c r="H33" i="7"/>
  <c r="G33" i="7"/>
  <c r="D33" i="7"/>
  <c r="J33" i="7" s="1"/>
  <c r="I32" i="7"/>
  <c r="H32" i="7"/>
  <c r="G32" i="7"/>
  <c r="J32" i="7" s="1"/>
  <c r="D32" i="7"/>
  <c r="I31" i="7"/>
  <c r="H31" i="7"/>
  <c r="G31" i="7"/>
  <c r="J31" i="7" s="1"/>
  <c r="D31" i="7"/>
  <c r="I30" i="7"/>
  <c r="H30" i="7"/>
  <c r="G30" i="7"/>
  <c r="J30" i="7" s="1"/>
  <c r="D30" i="7"/>
  <c r="I29" i="7"/>
  <c r="H29" i="7"/>
  <c r="G29" i="7"/>
  <c r="D29" i="7"/>
  <c r="J29" i="7" s="1"/>
  <c r="I28" i="7"/>
  <c r="H28" i="7"/>
  <c r="G28" i="7"/>
  <c r="J28" i="7" s="1"/>
  <c r="D28" i="7"/>
  <c r="I27" i="7"/>
  <c r="H27" i="7"/>
  <c r="G27" i="7"/>
  <c r="J27" i="7" s="1"/>
  <c r="D27" i="7"/>
  <c r="I26" i="7"/>
  <c r="H26" i="7"/>
  <c r="G26" i="7"/>
  <c r="J26" i="7" s="1"/>
  <c r="D26" i="7"/>
  <c r="I25" i="7"/>
  <c r="H25" i="7"/>
  <c r="G25" i="7"/>
  <c r="D25" i="7"/>
  <c r="J25" i="7" s="1"/>
  <c r="I24" i="7"/>
  <c r="H24" i="7"/>
  <c r="G24" i="7"/>
  <c r="J24" i="7" s="1"/>
  <c r="D24" i="7"/>
  <c r="I23" i="7"/>
  <c r="H23" i="7"/>
  <c r="G23" i="7"/>
  <c r="J23" i="7" s="1"/>
  <c r="D23" i="7"/>
  <c r="I22" i="7"/>
  <c r="H22" i="7"/>
  <c r="G22" i="7"/>
  <c r="J22" i="7" s="1"/>
  <c r="D22" i="7"/>
  <c r="I21" i="7"/>
  <c r="H21" i="7"/>
  <c r="G21" i="7"/>
  <c r="D21" i="7"/>
  <c r="J21" i="7" s="1"/>
  <c r="I20" i="7"/>
  <c r="H20" i="7"/>
  <c r="G20" i="7"/>
  <c r="J20" i="7" s="1"/>
  <c r="D20" i="7"/>
  <c r="I19" i="7"/>
  <c r="H19" i="7"/>
  <c r="G19" i="7"/>
  <c r="J19" i="7" s="1"/>
  <c r="D19" i="7"/>
  <c r="I18" i="7"/>
  <c r="H18" i="7"/>
  <c r="G18" i="7"/>
  <c r="J18" i="7" s="1"/>
  <c r="D18" i="7"/>
  <c r="I17" i="7"/>
  <c r="H17" i="7"/>
  <c r="G17" i="7"/>
  <c r="J17" i="7" s="1"/>
  <c r="D17" i="7"/>
  <c r="I16" i="7"/>
  <c r="H16" i="7"/>
  <c r="G16" i="7"/>
  <c r="D16" i="7"/>
  <c r="J16" i="7" s="1"/>
  <c r="I15" i="7"/>
  <c r="H15" i="7"/>
  <c r="G15" i="7"/>
  <c r="J15" i="7" s="1"/>
  <c r="D15" i="7"/>
  <c r="I14" i="7"/>
  <c r="H14" i="7"/>
  <c r="G14" i="7"/>
  <c r="D14" i="7"/>
  <c r="J14" i="7" s="1"/>
  <c r="I13" i="7"/>
  <c r="H13" i="7"/>
  <c r="G13" i="7"/>
  <c r="J13" i="7" s="1"/>
  <c r="D13" i="7"/>
  <c r="I12" i="7"/>
  <c r="H12" i="7"/>
  <c r="G12" i="7"/>
  <c r="D12" i="7"/>
  <c r="J12" i="7" s="1"/>
  <c r="I11" i="7"/>
  <c r="H11" i="7"/>
  <c r="G11" i="7"/>
  <c r="J11" i="7" s="1"/>
  <c r="D11" i="7"/>
  <c r="I10" i="7"/>
  <c r="H10" i="7"/>
  <c r="G10" i="7"/>
  <c r="J10" i="7" s="1"/>
  <c r="D10" i="7"/>
  <c r="I9" i="7"/>
  <c r="H9" i="7"/>
  <c r="G9" i="7"/>
  <c r="J9" i="7" s="1"/>
  <c r="D9" i="7"/>
  <c r="I8" i="7"/>
  <c r="H8" i="7"/>
  <c r="G8" i="7"/>
  <c r="D8" i="7"/>
  <c r="J8" i="7" s="1"/>
  <c r="I7" i="7"/>
  <c r="H7" i="7"/>
  <c r="G7" i="7"/>
  <c r="J7" i="7" s="1"/>
  <c r="D7" i="7"/>
  <c r="I6" i="7"/>
  <c r="H6" i="7"/>
  <c r="G6" i="7"/>
  <c r="J6" i="7" s="1"/>
  <c r="D6" i="7"/>
  <c r="I5" i="7"/>
  <c r="H5" i="7"/>
  <c r="G5" i="7"/>
  <c r="J5" i="7" s="1"/>
  <c r="D5" i="7"/>
  <c r="I4" i="7"/>
  <c r="H4" i="7"/>
  <c r="G4" i="7"/>
  <c r="D4" i="7"/>
  <c r="J4" i="7" s="1"/>
</calcChain>
</file>

<file path=xl/sharedStrings.xml><?xml version="1.0" encoding="utf-8"?>
<sst xmlns="http://schemas.openxmlformats.org/spreadsheetml/2006/main" count="1452" uniqueCount="947">
  <si>
    <t>投票率</t>
  </si>
  <si>
    <t>男</t>
  </si>
  <si>
    <t>女</t>
  </si>
  <si>
    <t>計</t>
  </si>
  <si>
    <t>⑵　比例代表</t>
  </si>
  <si>
    <t>比例代表</t>
  </si>
  <si>
    <t>候補者の氏名</t>
  </si>
  <si>
    <t>自由民主党</t>
  </si>
  <si>
    <t>立憲民主党</t>
  </si>
  <si>
    <t>無所属</t>
  </si>
  <si>
    <t>政党等名称</t>
  </si>
  <si>
    <t>社会民主党</t>
  </si>
  <si>
    <t>日本維新の会</t>
  </si>
  <si>
    <t>幸福実現党</t>
  </si>
  <si>
    <t>公明党</t>
  </si>
  <si>
    <t>日本共産党</t>
  </si>
  <si>
    <t>投 票 区</t>
  </si>
  <si>
    <t>第10投票区</t>
  </si>
  <si>
    <t>第11投票区</t>
  </si>
  <si>
    <t>第12投票区</t>
  </si>
  <si>
    <t>第13投票区</t>
  </si>
  <si>
    <t>第14投票区</t>
  </si>
  <si>
    <t>第15投票区</t>
  </si>
  <si>
    <t>第16投票区</t>
  </si>
  <si>
    <t>第17投票区</t>
  </si>
  <si>
    <t>第18投票区</t>
  </si>
  <si>
    <t>第19投票区</t>
  </si>
  <si>
    <t>第20投票区</t>
  </si>
  <si>
    <t>第21投票区</t>
  </si>
  <si>
    <t>第22投票区</t>
  </si>
  <si>
    <t>第23投票区</t>
  </si>
  <si>
    <t>第24投票区</t>
  </si>
  <si>
    <t>第25投票区</t>
  </si>
  <si>
    <t>第26投票区</t>
  </si>
  <si>
    <t>第27投票区</t>
  </si>
  <si>
    <t>第28投票区</t>
  </si>
  <si>
    <t>第29投票区</t>
  </si>
  <si>
    <t>第30投票区</t>
  </si>
  <si>
    <t>第31投票区</t>
  </si>
  <si>
    <t>第32投票区</t>
  </si>
  <si>
    <t>第33投票区</t>
  </si>
  <si>
    <t>第34投票区</t>
  </si>
  <si>
    <t>第35投票区</t>
  </si>
  <si>
    <t>第36投票区</t>
  </si>
  <si>
    <t>第37投票区</t>
  </si>
  <si>
    <t>第38投票区</t>
  </si>
  <si>
    <t>第39投票区</t>
  </si>
  <si>
    <t>第40投票区</t>
  </si>
  <si>
    <t>投票管理者</t>
  </si>
  <si>
    <t>投 票 立 会 人</t>
  </si>
  <si>
    <t>小松田　紀子</t>
  </si>
  <si>
    <t>在外投票</t>
  </si>
  <si>
    <t>合計</t>
  </si>
  <si>
    <t>鎌倉地域</t>
  </si>
  <si>
    <t>腰越地域</t>
  </si>
  <si>
    <t>深沢地域</t>
  </si>
  <si>
    <t>大船地域</t>
  </si>
  <si>
    <t>玉縄地域</t>
  </si>
  <si>
    <t>地域計</t>
  </si>
  <si>
    <t>以上</t>
  </si>
  <si>
    <t>時刻</t>
  </si>
  <si>
    <t>11　代理投票・点字投票・仮投票に関する調</t>
  </si>
  <si>
    <t>仮投票</t>
  </si>
  <si>
    <t>当日</t>
  </si>
  <si>
    <t>期日前</t>
  </si>
  <si>
    <t>不在者</t>
  </si>
  <si>
    <t>12　投票管理者数及び投票事務従事者数に関する調</t>
  </si>
  <si>
    <t>職務代理者</t>
  </si>
  <si>
    <t>合　計</t>
  </si>
  <si>
    <t>選管書記</t>
  </si>
  <si>
    <t>市の職員</t>
  </si>
  <si>
    <t>その他</t>
  </si>
  <si>
    <t>13　期日前投票所に関する調</t>
  </si>
  <si>
    <t>建 物 の 名 称</t>
  </si>
  <si>
    <t>所　在　地</t>
  </si>
  <si>
    <t>設 置 期 間</t>
  </si>
  <si>
    <t>投 票 時 間</t>
  </si>
  <si>
    <t>期日</t>
  </si>
  <si>
    <t>森岡　久實子</t>
  </si>
  <si>
    <t>能島　迪子</t>
  </si>
  <si>
    <t>桜井　洋二郎</t>
  </si>
  <si>
    <t>15　期日前投票所別投票者数に関する調</t>
  </si>
  <si>
    <t>区分</t>
  </si>
  <si>
    <t>16　期日前投票の比率に関する調</t>
  </si>
  <si>
    <t>区　分</t>
  </si>
  <si>
    <t>期日前投票総数(A)</t>
  </si>
  <si>
    <t>選挙当日の有権者数(B)</t>
  </si>
  <si>
    <t>(A)/(B)％</t>
  </si>
  <si>
    <t>(A)/(C)％</t>
  </si>
  <si>
    <t>17　期日前投票の事由に関する調</t>
  </si>
  <si>
    <t>第１号事由：職務若しくは業務に従事</t>
  </si>
  <si>
    <t>第２号事由：用務（第１号事由除く）又は事故のため投票区の区域外に旅行又は滞在</t>
  </si>
  <si>
    <t>第３号事由：疾病、負傷、妊娠等により歩行が困難である又は刑事施設等に収容</t>
  </si>
  <si>
    <t>第４号事由：交通至難の島に居住又は滞在</t>
  </si>
  <si>
    <t>第５号事由：その属する投票区のある市町村の区域外の住所に居住</t>
  </si>
  <si>
    <t>第６号事由：天災又は悪天候により投票所に到達することが困難</t>
  </si>
  <si>
    <t>法　第　48　条　の　２　第　１　項</t>
  </si>
  <si>
    <t>合　　計</t>
  </si>
  <si>
    <t>区　　分</t>
  </si>
  <si>
    <t>市　　　内</t>
  </si>
  <si>
    <t>請求数</t>
  </si>
  <si>
    <t>受理数</t>
  </si>
  <si>
    <t>交　　　　　付</t>
  </si>
  <si>
    <t>投　　　　　票</t>
  </si>
  <si>
    <t>20　不在者投票の比率に関する調</t>
  </si>
  <si>
    <t>投 票 者 総 数(C)</t>
  </si>
  <si>
    <t>第 1 号</t>
  </si>
  <si>
    <t>第 2 号</t>
  </si>
  <si>
    <t>第 3 号</t>
  </si>
  <si>
    <t>第 4 号</t>
  </si>
  <si>
    <t>第 5 号</t>
  </si>
  <si>
    <t>第 6 号</t>
  </si>
  <si>
    <t>22　不在者投票管理者別不在者投票に関する調</t>
  </si>
  <si>
    <t>区　　　　　　　　　　分</t>
  </si>
  <si>
    <t>選挙人の属する市町村の選挙管理委員会委員長に対してなしたもの</t>
  </si>
  <si>
    <t>船長に対してなしたもの</t>
  </si>
  <si>
    <t>少年院の長又は婦人補導院の長に対してなしたもの</t>
  </si>
  <si>
    <t>特定国外派遣組織の長に対してなしたもの</t>
  </si>
  <si>
    <t>合　　　　　　　　　　計</t>
  </si>
  <si>
    <t>23　不在者投票の受理、不受理に関する調</t>
  </si>
  <si>
    <t>投票管理者において受理と決定し、かつ、拒否の決定をしなかったもの</t>
  </si>
  <si>
    <t>開票管理者において不受理と決定したもの</t>
  </si>
  <si>
    <t>開票管理者において受理と決定したもの</t>
  </si>
  <si>
    <t>⑴　選挙区</t>
  </si>
  <si>
    <t>選挙区</t>
  </si>
  <si>
    <t>党　派</t>
  </si>
  <si>
    <t>国民民主党</t>
  </si>
  <si>
    <t>安楽死制度を考える会</t>
  </si>
  <si>
    <t>オリーブの木</t>
  </si>
  <si>
    <t>７　投票区別投票者数及び投票率に関する調(選挙区)</t>
  </si>
  <si>
    <t>当日有権者数（人）</t>
  </si>
  <si>
    <t>投票者数（人）</t>
  </si>
  <si>
    <t>※投票者数には、不在者投票者数を含む。</t>
  </si>
  <si>
    <t>５地域合計</t>
  </si>
  <si>
    <t>男　性</t>
  </si>
  <si>
    <t>女　性</t>
  </si>
  <si>
    <t>歳</t>
  </si>
  <si>
    <t>代</t>
  </si>
  <si>
    <t>歳代</t>
  </si>
  <si>
    <t>地域</t>
  </si>
  <si>
    <t>別</t>
  </si>
  <si>
    <t>※　在外投票を除く。</t>
  </si>
  <si>
    <t>10　時刻別投票者数及び投票率に関する調(選挙区)</t>
  </si>
  <si>
    <t>最終</t>
  </si>
  <si>
    <t>21：30確定</t>
  </si>
  <si>
    <t>代理投票数</t>
  </si>
  <si>
    <t>点字投票数</t>
  </si>
  <si>
    <t>内有効</t>
  </si>
  <si>
    <t>内無効</t>
  </si>
  <si>
    <t>投票事務従事者</t>
  </si>
  <si>
    <t>鎌倉市常盤111番地3</t>
  </si>
  <si>
    <t>⑴　鎌倉市役所第3分庁舎講堂</t>
  </si>
  <si>
    <t>井上　洋子</t>
  </si>
  <si>
    <t>池本　スミ子</t>
  </si>
  <si>
    <t>松本　広</t>
  </si>
  <si>
    <t>⑶　腰越行政センター1階多目的室</t>
  </si>
  <si>
    <t>椎野　和子</t>
  </si>
  <si>
    <t>⑷　深沢行政センター1階第1集会室</t>
  </si>
  <si>
    <t>⑸　玉縄行政センター1階第1集会室</t>
  </si>
  <si>
    <t>第１号</t>
  </si>
  <si>
    <t>第２号</t>
  </si>
  <si>
    <t>第３号</t>
  </si>
  <si>
    <t>第４号</t>
  </si>
  <si>
    <t>第５号</t>
  </si>
  <si>
    <t>第６号</t>
  </si>
  <si>
    <t>選 挙 区</t>
  </si>
  <si>
    <t>19　不在者投票用紙の交付及び投票に関する調</t>
  </si>
  <si>
    <t>第２号事由：用務（第1号事由除く）又は事故のため投票区の区域外に旅行又は滞在</t>
  </si>
  <si>
    <t>法第49条第2項：郵便等による不在者投票</t>
  </si>
  <si>
    <t>法第48条の2</t>
  </si>
  <si>
    <t>投 票 数</t>
  </si>
  <si>
    <t>選挙人が所在・居住する地の市区町村の選挙管理委員会委員長に対してなしたもの</t>
  </si>
  <si>
    <t>刑事施設の長又は留置施設の留置業務管理者に対してなしたもの</t>
  </si>
  <si>
    <t>24　投票方法に関する調（選挙区）</t>
  </si>
  <si>
    <t>25　候補者の得票数等に関する調</t>
  </si>
  <si>
    <t>鎌倉市得票数</t>
  </si>
  <si>
    <t>神奈川県得票数</t>
  </si>
  <si>
    <t>当</t>
  </si>
  <si>
    <t>合　　　計</t>
  </si>
  <si>
    <t>（得票率）</t>
  </si>
  <si>
    <t>全国得票数</t>
  </si>
  <si>
    <t>当選</t>
  </si>
  <si>
    <t>人数</t>
  </si>
  <si>
    <t>⑶　比例代表名簿登載者の得票数</t>
  </si>
  <si>
    <t>名簿登載者氏名</t>
  </si>
  <si>
    <t>当落別</t>
  </si>
  <si>
    <t>名簿登載者の得票総数</t>
  </si>
  <si>
    <t>届出政党等の得票総数</t>
  </si>
  <si>
    <t>合　　　　　計</t>
  </si>
  <si>
    <t>鎌倉市役所第3分庁舎講堂</t>
    <phoneticPr fontId="5" type="Hiragana"/>
  </si>
  <si>
    <t>鎌倉市御成町18番10号</t>
    <phoneticPr fontId="5" type="Hiragana"/>
  </si>
  <si>
    <t>鎌倉市大船二丁目1番26号</t>
    <phoneticPr fontId="1"/>
  </si>
  <si>
    <t>鎌倉市腰越864番地</t>
    <phoneticPr fontId="1"/>
  </si>
  <si>
    <t>鎌倉市岡本二丁目16番3号</t>
    <phoneticPr fontId="1"/>
  </si>
  <si>
    <t>腰越行政センター多目的室</t>
    <phoneticPr fontId="1"/>
  </si>
  <si>
    <t>深沢行政センター第１集会室</t>
    <phoneticPr fontId="1"/>
  </si>
  <si>
    <t>玉縄行政センター第１集会室</t>
    <phoneticPr fontId="1"/>
  </si>
  <si>
    <t>鎌倉市役所
第３分庁舎講堂</t>
    <phoneticPr fontId="1"/>
  </si>
  <si>
    <t>単位：枚</t>
    <rPh sb="0" eb="2">
      <t>たんい</t>
    </rPh>
    <rPh sb="3" eb="4">
      <t>まい</t>
    </rPh>
    <phoneticPr fontId="5" type="Hiragana"/>
  </si>
  <si>
    <t>不在者投票総数(A)</t>
    <phoneticPr fontId="1"/>
  </si>
  <si>
    <t>単位：票</t>
  </si>
  <si>
    <t>区　　　　　　　　　　分</t>
    <phoneticPr fontId="1"/>
  </si>
  <si>
    <t>当　</t>
  </si>
  <si>
    <t>名簿登載者数</t>
    <phoneticPr fontId="1"/>
  </si>
  <si>
    <t>臨時職務
代理者</t>
    <phoneticPr fontId="1"/>
  </si>
  <si>
    <t>投票管理者において不受理
又は拒否と決定したもの</t>
    <phoneticPr fontId="1"/>
  </si>
  <si>
    <t>26　有効及び無効投票に関する調</t>
  </si>
  <si>
    <t>（1）選挙区</t>
  </si>
  <si>
    <t>有効投票計　（イ）</t>
  </si>
  <si>
    <t>有効投票内訳</t>
  </si>
  <si>
    <t>一般有効投票</t>
  </si>
  <si>
    <t>法第６８条の２</t>
  </si>
  <si>
    <t>に該当のもの</t>
  </si>
  <si>
    <t>第４項によりあん分したもの</t>
  </si>
  <si>
    <t>いずれの候補者にも属しないもの</t>
  </si>
  <si>
    <t>無効投票　（ロ）</t>
  </si>
  <si>
    <t>無　　効　　投　　票　　内　　訳</t>
  </si>
  <si>
    <t>所定の用紙を用いないもの</t>
  </si>
  <si>
    <t>候補者でない者又は候補者となることができない者の氏名を記載したもの</t>
  </si>
  <si>
    <t>２人以上の候補者の氏名を記載したもの</t>
  </si>
  <si>
    <t>被選挙権のない候補者の氏名を記載したもの</t>
  </si>
  <si>
    <t>候補者の氏名のほか、他事を記載したもの</t>
  </si>
  <si>
    <t>候補者の氏名を自書しないもの</t>
  </si>
  <si>
    <t>候補者の何人を記載したかを確認し難いもの</t>
  </si>
  <si>
    <t>白紙投票</t>
  </si>
  <si>
    <t>単に雑事を記載したもの</t>
  </si>
  <si>
    <t>単に記号、符号を記載したもの</t>
  </si>
  <si>
    <t>単に政党名等を記載したもの</t>
  </si>
  <si>
    <t>（イ）＋（ロ）　　　　　　　　　　合　　計</t>
  </si>
  <si>
    <t>第５項によりあん分したもの</t>
  </si>
  <si>
    <t>いずれの参議院名簿登載者及び参議院名簿届出政党等にも属しないもの</t>
  </si>
  <si>
    <t>参議院名簿登載者でない者、公職の候補者となることができない参議院名簿登載者の氏名を記載したもの又は参議院名簿届出政党等以外の政党その他の政治団体の名称若しくは略称を記載したものの</t>
  </si>
  <si>
    <t>参議院名簿の届出要件に該当していなかった政党その他の政治団体、参議院名簿の取下げの届出をした政党その他の政治団体又は参議院名簿を重ねて届け出ている政党その他の政治団体に係る参議院名簿登載者の氏名又はその名称若しくは略称を記載したもの</t>
  </si>
  <si>
    <t>参議院名簿登載者の全員につき、抹消の事由が生じており又は除名、離党その他の事由により当該参議院名簿届出政党等に所属する者でなくなった旨の届出がされている場合の当該参議院名簿に係る政党その他の政治団体の名称又は略称を記載したもの</t>
  </si>
  <si>
    <t>２以上の参議院名簿登載者の氏名又は２以上の参議院名簿届出政党等の名称若しくは略称を記載したもの</t>
  </si>
  <si>
    <t>１人の参議院名簿登載者の氏名及び当該参議院名簿登載者に係る参議院名簿届出政党等以外の参議院名簿届出政党等の名称又は略称を記載したもの</t>
  </si>
  <si>
    <t>被選挙権のない参議院名簿登載者の氏名を記載したもの</t>
  </si>
  <si>
    <t>参議院名簿登載者の氏名又は参議院名簿届出政党等の名称及び略称のほか、他事を記載したもの</t>
  </si>
  <si>
    <t>参議院名簿登載者の氏名又は参議院名簿届出政党等の名称若しくは略称を自書しないもの</t>
  </si>
  <si>
    <t>参議院名簿登載者の何人又は参議院名簿届出政党等のいずれを記載したかを確認し難いもの</t>
  </si>
  <si>
    <t>27　党派別得票数に関する調（鎌倉市分）</t>
  </si>
  <si>
    <t>民進党</t>
  </si>
  <si>
    <t>おおさか維新の会</t>
  </si>
  <si>
    <t>日本のこころを大切にする党</t>
  </si>
  <si>
    <t>支持政党なし</t>
  </si>
  <si>
    <t>民主党</t>
  </si>
  <si>
    <t>みんなの党</t>
  </si>
  <si>
    <t>新党改革</t>
  </si>
  <si>
    <t>たちあがれ日本</t>
  </si>
  <si>
    <t>維新政党・新風</t>
  </si>
  <si>
    <t>みどりの風</t>
  </si>
  <si>
    <t>合　　　　計</t>
  </si>
  <si>
    <t>28　時間別得票状況に関する調（選挙区）</t>
  </si>
  <si>
    <t>候補者氏名</t>
  </si>
  <si>
    <t>得　　　票　　　数</t>
  </si>
  <si>
    <t>開 　票 　率(％）</t>
  </si>
  <si>
    <t>29　開票管理者数及び開票事務従事者数に関する調</t>
  </si>
  <si>
    <t>開票管理者</t>
  </si>
  <si>
    <t>開　票　事　務　従　事　者</t>
  </si>
  <si>
    <t>職　務</t>
  </si>
  <si>
    <t>代理者</t>
  </si>
  <si>
    <t>臨時職務</t>
  </si>
  <si>
    <t>代 理 者</t>
  </si>
  <si>
    <t>30　開票管理者及び同職務代理者に関する調</t>
  </si>
  <si>
    <t>同職務代理者</t>
  </si>
  <si>
    <t>住所</t>
  </si>
  <si>
    <t>氏名</t>
  </si>
  <si>
    <t>鎌倉市鎌倉山</t>
  </si>
  <si>
    <t>藤村　耕造</t>
  </si>
  <si>
    <t>31　開票立会人に関する調</t>
  </si>
  <si>
    <t>候　　補　　者</t>
  </si>
  <si>
    <t>政 党 等 名 称</t>
  </si>
  <si>
    <t>所 属 党 派</t>
  </si>
  <si>
    <t>32　個人演説会に関する調</t>
  </si>
  <si>
    <t>⑴　会場数</t>
  </si>
  <si>
    <t>法第161条第１項第２号の数</t>
  </si>
  <si>
    <t>法第161条第１項第３号の市の選挙管理委員会の指定した施設の数</t>
  </si>
  <si>
    <t>学校</t>
  </si>
  <si>
    <t>公民館</t>
  </si>
  <si>
    <t>公会堂</t>
  </si>
  <si>
    <t>社寺</t>
  </si>
  <si>
    <t>農協</t>
  </si>
  <si>
    <t>商工会議所</t>
  </si>
  <si>
    <t>⑵　使用度数</t>
  </si>
  <si>
    <t>法第161条第１項第１号の</t>
  </si>
  <si>
    <t>学校及び公民館</t>
  </si>
  <si>
    <t>法第161条第１項第２号の</t>
  </si>
  <si>
    <t>法第161条第1項第3号の市の選挙管理委員会の指定した施設</t>
  </si>
  <si>
    <t>公費負担</t>
  </si>
  <si>
    <t>候補者負担</t>
  </si>
  <si>
    <t>世帯数</t>
  </si>
  <si>
    <t>配　布　日</t>
  </si>
  <si>
    <t>配布部数</t>
  </si>
  <si>
    <t>補完場所数</t>
  </si>
  <si>
    <t>補完部数</t>
  </si>
  <si>
    <t>大きさ及びページ数</t>
  </si>
  <si>
    <t>ブランケット８ページ</t>
  </si>
  <si>
    <t>34　ポスター掲示場設置に関する調</t>
  </si>
  <si>
    <t>選挙人名簿</t>
  </si>
  <si>
    <t>登録者数</t>
  </si>
  <si>
    <t>1,000人以上</t>
  </si>
  <si>
    <t>5,000人未満</t>
  </si>
  <si>
    <t>5,000人以上</t>
  </si>
  <si>
    <t>1万人未満</t>
  </si>
  <si>
    <t>投票区別面積</t>
  </si>
  <si>
    <t>４k㎡未満</t>
  </si>
  <si>
    <t>投票区数</t>
  </si>
  <si>
    <t>掲示板設置数</t>
  </si>
  <si>
    <t>職名</t>
  </si>
  <si>
    <t>委員長</t>
  </si>
  <si>
    <t>委員</t>
  </si>
  <si>
    <t>⑴　専任</t>
  </si>
  <si>
    <t>職　名</t>
  </si>
  <si>
    <t>氏　名</t>
  </si>
  <si>
    <t>事務局長（事務局次長兼務）</t>
  </si>
  <si>
    <t>渡邊　好二</t>
  </si>
  <si>
    <t>書記</t>
  </si>
  <si>
    <t>齋藤　大輔</t>
  </si>
  <si>
    <t>書記（兼務）</t>
  </si>
  <si>
    <t>吉田　周太</t>
  </si>
  <si>
    <t>⑵　補助執行職員</t>
  </si>
  <si>
    <t>期　間</t>
  </si>
  <si>
    <t>次長補佐（選挙担当担当係長兼務）</t>
  </si>
  <si>
    <t>無　　効　　投　　票　　内　　訳</t>
    <phoneticPr fontId="1"/>
  </si>
  <si>
    <t>(10.67%)</t>
    <phoneticPr fontId="1"/>
  </si>
  <si>
    <t>(9.89%)</t>
    <phoneticPr fontId="1"/>
  </si>
  <si>
    <t>(2.20%)</t>
    <phoneticPr fontId="1"/>
  </si>
  <si>
    <t>(2.71%)</t>
    <phoneticPr fontId="1"/>
  </si>
  <si>
    <t>(1.83%)</t>
    <phoneticPr fontId="1"/>
  </si>
  <si>
    <t>(0.82%)</t>
    <phoneticPr fontId="1"/>
  </si>
  <si>
    <t>(0.66%)</t>
    <phoneticPr fontId="1"/>
  </si>
  <si>
    <t>(19.29%)</t>
    <phoneticPr fontId="1"/>
  </si>
  <si>
    <t>(19.42%)</t>
    <phoneticPr fontId="1"/>
  </si>
  <si>
    <t>(25.92%)</t>
    <phoneticPr fontId="1"/>
  </si>
  <si>
    <t>(20.19%)</t>
    <phoneticPr fontId="1"/>
  </si>
  <si>
    <t>(7.55%)</t>
    <phoneticPr fontId="1"/>
  </si>
  <si>
    <t>(13.69%)</t>
    <phoneticPr fontId="1"/>
  </si>
  <si>
    <t>(13.92%)</t>
    <phoneticPr fontId="1"/>
  </si>
  <si>
    <t>(4.96%)</t>
    <phoneticPr fontId="1"/>
  </si>
  <si>
    <t>(28.03%)</t>
    <phoneticPr fontId="1"/>
  </si>
  <si>
    <t>(4.52%)</t>
    <phoneticPr fontId="1"/>
  </si>
  <si>
    <t>(1.42%)</t>
    <phoneticPr fontId="1"/>
  </si>
  <si>
    <t>(0.47%)</t>
    <phoneticPr fontId="1"/>
  </si>
  <si>
    <t>(35.79%)</t>
    <phoneticPr fontId="1"/>
  </si>
  <si>
    <t>(12.61%)</t>
    <phoneticPr fontId="1"/>
  </si>
  <si>
    <t>(28.64%)</t>
    <phoneticPr fontId="1"/>
  </si>
  <si>
    <t>(24.71%)</t>
    <phoneticPr fontId="1"/>
  </si>
  <si>
    <t>(2.41%)</t>
    <phoneticPr fontId="1"/>
  </si>
  <si>
    <t>(2.39%)</t>
    <phoneticPr fontId="1"/>
  </si>
  <si>
    <t>(0.99%)</t>
    <phoneticPr fontId="1"/>
  </si>
  <si>
    <t>(3.39%)</t>
    <phoneticPr fontId="1"/>
  </si>
  <si>
    <t>平成25年
7月21日</t>
    <rPh sb="0" eb="2">
      <t>ヘイセイ</t>
    </rPh>
    <rPh sb="4" eb="5">
      <t>ネン</t>
    </rPh>
    <phoneticPr fontId="1"/>
  </si>
  <si>
    <t>平成28年
7月10日</t>
    <rPh sb="0" eb="2">
      <t>ヘイセイ</t>
    </rPh>
    <rPh sb="4" eb="5">
      <t>ネン</t>
    </rPh>
    <phoneticPr fontId="1"/>
  </si>
  <si>
    <t>令和元年
7月21日</t>
    <rPh sb="0" eb="2">
      <t>レイワ</t>
    </rPh>
    <rPh sb="2" eb="4">
      <t>ガンネン</t>
    </rPh>
    <rPh sb="3" eb="4">
      <t>ネン</t>
    </rPh>
    <phoneticPr fontId="1"/>
  </si>
  <si>
    <t>(0.27%)</t>
    <phoneticPr fontId="1"/>
  </si>
  <si>
    <t>(0.20%)</t>
    <phoneticPr fontId="1"/>
  </si>
  <si>
    <t>(0.44%)</t>
    <phoneticPr fontId="1"/>
  </si>
  <si>
    <t>　　　                        　期　日党　派　　　　　</t>
    <phoneticPr fontId="1"/>
  </si>
  <si>
    <t>(100.00%)</t>
    <phoneticPr fontId="1"/>
  </si>
  <si>
    <t>無効投票　（ロ）</t>
    <phoneticPr fontId="1"/>
  </si>
  <si>
    <t>法第161条第１項第１号の学校及び公民館の数</t>
    <phoneticPr fontId="1"/>
  </si>
  <si>
    <t>病院の院長、老人ホームの長、原子爆弾被爆者養護ホームの長、国立保養所の所長、身体障害者支援施設の長、保護施設の長又は労災リハビリテーション作業所の長に対してなしたもの</t>
    <phoneticPr fontId="1"/>
  </si>
  <si>
    <t>法第49条
第 2 項</t>
    <phoneticPr fontId="1"/>
  </si>
  <si>
    <t>33　選挙公報に関する調</t>
    <phoneticPr fontId="1"/>
  </si>
  <si>
    <t>てらさき　雄介</t>
    <rPh sb="5" eb="7">
      <t>ユウスケ</t>
    </rPh>
    <phoneticPr fontId="1"/>
  </si>
  <si>
    <t>あさか　由香</t>
    <rPh sb="4" eb="6">
      <t>ユカ</t>
    </rPh>
    <phoneticPr fontId="1"/>
  </si>
  <si>
    <t>日本共産党</t>
    <rPh sb="0" eb="5">
      <t>ニホンキョウサントウ</t>
    </rPh>
    <phoneticPr fontId="1"/>
  </si>
  <si>
    <t>NHK党</t>
    <phoneticPr fontId="1"/>
  </si>
  <si>
    <t>公明党</t>
    <rPh sb="0" eb="3">
      <t>コウメイトウ</t>
    </rPh>
    <phoneticPr fontId="1"/>
  </si>
  <si>
    <t>社会民主党</t>
    <rPh sb="0" eb="5">
      <t>シャカイミンシュトウ</t>
    </rPh>
    <phoneticPr fontId="1"/>
  </si>
  <si>
    <t>新党くにもり</t>
    <rPh sb="0" eb="2">
      <t>シントウ</t>
    </rPh>
    <phoneticPr fontId="1"/>
  </si>
  <si>
    <t>あさお　慶一郎</t>
    <rPh sb="4" eb="7">
      <t>ケイイチロウ</t>
    </rPh>
    <phoneticPr fontId="1"/>
  </si>
  <si>
    <t>自由民主党</t>
    <phoneticPr fontId="1"/>
  </si>
  <si>
    <t>日本維新の会</t>
    <rPh sb="0" eb="4">
      <t>ニホンイシン</t>
    </rPh>
    <rPh sb="5" eb="6">
      <t>カイ</t>
    </rPh>
    <phoneticPr fontId="1"/>
  </si>
  <si>
    <t>国民民主党</t>
    <rPh sb="0" eb="5">
      <t>コクミンミンシュトウ</t>
    </rPh>
    <phoneticPr fontId="1"/>
  </si>
  <si>
    <t>いき　愛子</t>
    <rPh sb="3" eb="5">
      <t>アイコ</t>
    </rPh>
    <phoneticPr fontId="1"/>
  </si>
  <si>
    <t>幸福実現党</t>
    <rPh sb="0" eb="5">
      <t>コウフクジツゲントウ</t>
    </rPh>
    <phoneticPr fontId="1"/>
  </si>
  <si>
    <t>参政党</t>
    <rPh sb="0" eb="3">
      <t>サンセイトウ</t>
    </rPh>
    <phoneticPr fontId="1"/>
  </si>
  <si>
    <t>立憲民主党</t>
    <rPh sb="0" eb="5">
      <t>リッケンミンシュトウ</t>
    </rPh>
    <phoneticPr fontId="1"/>
  </si>
  <si>
    <t>日本第一党</t>
    <rPh sb="0" eb="5">
      <t>ニホンダイイチトウ</t>
    </rPh>
    <phoneticPr fontId="1"/>
  </si>
  <si>
    <t>維新政党・新風</t>
    <rPh sb="0" eb="4">
      <t>イシンセイトウ</t>
    </rPh>
    <rPh sb="5" eb="7">
      <t>シンプウ</t>
    </rPh>
    <phoneticPr fontId="1"/>
  </si>
  <si>
    <t>和田　とみ子</t>
    <phoneticPr fontId="1"/>
  </si>
  <si>
    <t>石窪　ゆりか</t>
    <rPh sb="0" eb="2">
      <t>イシクボ</t>
    </rPh>
    <phoneticPr fontId="1"/>
  </si>
  <si>
    <t>大船行政センター第１集会室</t>
    <phoneticPr fontId="1"/>
  </si>
  <si>
    <t>令和４年６月23日から
令和４年７月９日まで</t>
    <phoneticPr fontId="1"/>
  </si>
  <si>
    <t>深沢行政センター第１集会室</t>
    <phoneticPr fontId="1"/>
  </si>
  <si>
    <t>玉縄行政センター第1集会室</t>
    <phoneticPr fontId="1"/>
  </si>
  <si>
    <t>午前8時30分から午後8時00分まで</t>
    <phoneticPr fontId="1"/>
  </si>
  <si>
    <t>６月23日（木）</t>
    <rPh sb="1" eb="2">
      <t>ガツ</t>
    </rPh>
    <rPh sb="4" eb="5">
      <t>ヒ</t>
    </rPh>
    <rPh sb="6" eb="7">
      <t>モク</t>
    </rPh>
    <phoneticPr fontId="1"/>
  </si>
  <si>
    <t>６月30日（木）</t>
    <rPh sb="1" eb="2">
      <t>ガツ</t>
    </rPh>
    <rPh sb="4" eb="5">
      <t>ヒ</t>
    </rPh>
    <rPh sb="6" eb="7">
      <t>モク</t>
    </rPh>
    <phoneticPr fontId="1"/>
  </si>
  <si>
    <t>６月24日（金）</t>
    <rPh sb="1" eb="2">
      <t>ガツ</t>
    </rPh>
    <rPh sb="4" eb="5">
      <t>ヒ</t>
    </rPh>
    <rPh sb="6" eb="7">
      <t>キン</t>
    </rPh>
    <phoneticPr fontId="1"/>
  </si>
  <si>
    <t>６月25日（土）</t>
    <rPh sb="1" eb="2">
      <t>ガツ</t>
    </rPh>
    <rPh sb="4" eb="5">
      <t>ヒ</t>
    </rPh>
    <rPh sb="6" eb="7">
      <t>ド</t>
    </rPh>
    <phoneticPr fontId="1"/>
  </si>
  <si>
    <t>６月26日（日）</t>
    <rPh sb="1" eb="2">
      <t>ガツ</t>
    </rPh>
    <rPh sb="4" eb="5">
      <t>ヒ</t>
    </rPh>
    <rPh sb="6" eb="7">
      <t>ニチ</t>
    </rPh>
    <phoneticPr fontId="1"/>
  </si>
  <si>
    <t>６月27日（月）</t>
    <rPh sb="1" eb="2">
      <t>ガツ</t>
    </rPh>
    <rPh sb="4" eb="5">
      <t>ヒ</t>
    </rPh>
    <rPh sb="6" eb="7">
      <t>ゲツ</t>
    </rPh>
    <phoneticPr fontId="1"/>
  </si>
  <si>
    <t>６月28日（火）</t>
    <rPh sb="1" eb="2">
      <t>ガツ</t>
    </rPh>
    <rPh sb="4" eb="5">
      <t>ヒ</t>
    </rPh>
    <rPh sb="6" eb="7">
      <t>カ</t>
    </rPh>
    <phoneticPr fontId="1"/>
  </si>
  <si>
    <t>６月29日（水）</t>
    <rPh sb="1" eb="2">
      <t>ガツ</t>
    </rPh>
    <rPh sb="4" eb="5">
      <t>ヒ</t>
    </rPh>
    <rPh sb="6" eb="7">
      <t>スイ</t>
    </rPh>
    <phoneticPr fontId="1"/>
  </si>
  <si>
    <t>７月1日(金)</t>
    <rPh sb="5" eb="6">
      <t>キン</t>
    </rPh>
    <phoneticPr fontId="1"/>
  </si>
  <si>
    <t>７月8日(金)</t>
    <rPh sb="5" eb="6">
      <t>キン</t>
    </rPh>
    <phoneticPr fontId="1"/>
  </si>
  <si>
    <t>７月2日(土)</t>
    <rPh sb="5" eb="6">
      <t>ド</t>
    </rPh>
    <phoneticPr fontId="1"/>
  </si>
  <si>
    <t>７月3日(日)</t>
    <rPh sb="5" eb="6">
      <t>ニチ</t>
    </rPh>
    <phoneticPr fontId="1"/>
  </si>
  <si>
    <t>７月4日(月)</t>
    <rPh sb="5" eb="6">
      <t>ゲツ</t>
    </rPh>
    <phoneticPr fontId="1"/>
  </si>
  <si>
    <t>７月5日(火)</t>
    <rPh sb="5" eb="6">
      <t>カ</t>
    </rPh>
    <phoneticPr fontId="1"/>
  </si>
  <si>
    <t>７月6日(水)</t>
    <rPh sb="5" eb="6">
      <t>スイ</t>
    </rPh>
    <phoneticPr fontId="1"/>
  </si>
  <si>
    <t>７月7日(木)</t>
    <rPh sb="5" eb="6">
      <t>モク</t>
    </rPh>
    <phoneticPr fontId="1"/>
  </si>
  <si>
    <t>７月9日(土)</t>
    <rPh sb="5" eb="6">
      <t>ド</t>
    </rPh>
    <phoneticPr fontId="1"/>
  </si>
  <si>
    <t>那須　文嘉</t>
    <rPh sb="0" eb="2">
      <t>ナス</t>
    </rPh>
    <rPh sb="3" eb="4">
      <t>ブン</t>
    </rPh>
    <rPh sb="4" eb="5">
      <t>ヨシ</t>
    </rPh>
    <phoneticPr fontId="1"/>
  </si>
  <si>
    <t>那須　文嘉</t>
    <phoneticPr fontId="1"/>
  </si>
  <si>
    <t>荻田　信幸</t>
    <rPh sb="0" eb="2">
      <t>オギタ</t>
    </rPh>
    <rPh sb="3" eb="5">
      <t>ノブユキ</t>
    </rPh>
    <phoneticPr fontId="1"/>
  </si>
  <si>
    <t>貴田　卓男</t>
    <rPh sb="0" eb="2">
      <t>タカダ</t>
    </rPh>
    <rPh sb="3" eb="5">
      <t>タクオ</t>
    </rPh>
    <phoneticPr fontId="1"/>
  </si>
  <si>
    <t>高橋　勇一</t>
    <rPh sb="0" eb="2">
      <t>タカハシ</t>
    </rPh>
    <rPh sb="3" eb="5">
      <t>ユウイチ</t>
    </rPh>
    <phoneticPr fontId="1"/>
  </si>
  <si>
    <t>高橋　勇一</t>
    <phoneticPr fontId="1"/>
  </si>
  <si>
    <t>牧野　直樹</t>
    <rPh sb="0" eb="2">
      <t>マキノ</t>
    </rPh>
    <rPh sb="3" eb="5">
      <t>ナオキ</t>
    </rPh>
    <phoneticPr fontId="1"/>
  </si>
  <si>
    <t>牧野　直樹</t>
    <phoneticPr fontId="1"/>
  </si>
  <si>
    <t>荻田　信幸</t>
    <phoneticPr fontId="1"/>
  </si>
  <si>
    <t>貴田　卓男</t>
    <phoneticPr fontId="1"/>
  </si>
  <si>
    <t>森　　啓匡</t>
    <rPh sb="3" eb="4">
      <t>ケイ</t>
    </rPh>
    <rPh sb="4" eb="5">
      <t>マサシ</t>
    </rPh>
    <phoneticPr fontId="1"/>
  </si>
  <si>
    <t>森　　啓匡</t>
    <phoneticPr fontId="1"/>
  </si>
  <si>
    <t>寺山　明　</t>
    <phoneticPr fontId="1"/>
  </si>
  <si>
    <t>大江　尚</t>
    <rPh sb="0" eb="2">
      <t>オオエ</t>
    </rPh>
    <rPh sb="3" eb="4">
      <t>ナオ</t>
    </rPh>
    <phoneticPr fontId="1"/>
  </si>
  <si>
    <t>大江　尚</t>
    <phoneticPr fontId="1"/>
  </si>
  <si>
    <t>松下　統</t>
    <rPh sb="0" eb="2">
      <t>マツシタ</t>
    </rPh>
    <rPh sb="3" eb="4">
      <t>トウ</t>
    </rPh>
    <phoneticPr fontId="1"/>
  </si>
  <si>
    <t>松下　統</t>
    <phoneticPr fontId="1"/>
  </si>
  <si>
    <t>花村　郁子</t>
    <phoneticPr fontId="1"/>
  </si>
  <si>
    <t>内藤　美代子</t>
    <phoneticPr fontId="1"/>
  </si>
  <si>
    <t>由井　勲</t>
    <phoneticPr fontId="1"/>
  </si>
  <si>
    <t>井上　洋子</t>
    <phoneticPr fontId="1"/>
  </si>
  <si>
    <t>佐藤　伸江</t>
    <phoneticPr fontId="1"/>
  </si>
  <si>
    <t>岡東　和子</t>
    <phoneticPr fontId="1"/>
  </si>
  <si>
    <t>珍田　亮子</t>
    <rPh sb="0" eb="2">
      <t>チンダ</t>
    </rPh>
    <rPh sb="3" eb="5">
      <t>リョウコ</t>
    </rPh>
    <phoneticPr fontId="1"/>
  </si>
  <si>
    <t>大久保　初代</t>
    <phoneticPr fontId="1"/>
  </si>
  <si>
    <t>由井　勲　　　</t>
    <rPh sb="0" eb="2">
      <t>ユイ</t>
    </rPh>
    <rPh sb="3" eb="4">
      <t>イサオ</t>
    </rPh>
    <phoneticPr fontId="1"/>
  </si>
  <si>
    <t>堤　夏生</t>
    <rPh sb="0" eb="1">
      <t>ツツミ</t>
    </rPh>
    <rPh sb="2" eb="4">
      <t>ナツオ</t>
    </rPh>
    <phoneticPr fontId="1"/>
  </si>
  <si>
    <t>珍田　亮子</t>
    <phoneticPr fontId="1"/>
  </si>
  <si>
    <t>由井　勲　</t>
    <phoneticPr fontId="1"/>
  </si>
  <si>
    <t>安藤　恵子</t>
    <rPh sb="0" eb="2">
      <t>アンドウ</t>
    </rPh>
    <rPh sb="3" eb="5">
      <t>ケイコ</t>
    </rPh>
    <phoneticPr fontId="1"/>
  </si>
  <si>
    <t>加藤　美智子</t>
    <rPh sb="0" eb="2">
      <t>カトウ</t>
    </rPh>
    <rPh sb="3" eb="6">
      <t>ミチコ</t>
    </rPh>
    <phoneticPr fontId="1"/>
  </si>
  <si>
    <t>松井　チズ子</t>
    <phoneticPr fontId="1"/>
  </si>
  <si>
    <t>引田　照代</t>
    <phoneticPr fontId="1"/>
  </si>
  <si>
    <t>飯田　三都代</t>
    <rPh sb="0" eb="2">
      <t>イイダ</t>
    </rPh>
    <rPh sb="3" eb="4">
      <t>ミ</t>
    </rPh>
    <rPh sb="4" eb="5">
      <t>ト</t>
    </rPh>
    <rPh sb="5" eb="6">
      <t>ヨ</t>
    </rPh>
    <phoneticPr fontId="1"/>
  </si>
  <si>
    <t>岡村　千恵子</t>
    <phoneticPr fontId="1"/>
  </si>
  <si>
    <t>敏蔭　實千代</t>
    <phoneticPr fontId="1"/>
  </si>
  <si>
    <t>西山　弘</t>
    <rPh sb="0" eb="2">
      <t>ニシヤマ</t>
    </rPh>
    <rPh sb="3" eb="4">
      <t>ヒロシ</t>
    </rPh>
    <phoneticPr fontId="1"/>
  </si>
  <si>
    <t>松木　ミナミ</t>
    <phoneticPr fontId="1"/>
  </si>
  <si>
    <t>石窪　ゆりか</t>
    <phoneticPr fontId="1"/>
  </si>
  <si>
    <t>和田　とみ子</t>
    <rPh sb="0" eb="2">
      <t>ワダ</t>
    </rPh>
    <rPh sb="5" eb="6">
      <t>コ</t>
    </rPh>
    <phoneticPr fontId="1"/>
  </si>
  <si>
    <t>小松田　紀子</t>
    <phoneticPr fontId="1"/>
  </si>
  <si>
    <t>西山　弘</t>
    <phoneticPr fontId="1"/>
  </si>
  <si>
    <t>6月23日(木)</t>
    <rPh sb="6" eb="7">
      <t>モク</t>
    </rPh>
    <phoneticPr fontId="1"/>
  </si>
  <si>
    <t>6月30日(木)</t>
    <rPh sb="6" eb="7">
      <t>モク</t>
    </rPh>
    <phoneticPr fontId="1"/>
  </si>
  <si>
    <t>6月24日(金)</t>
    <rPh sb="6" eb="7">
      <t>キン</t>
    </rPh>
    <phoneticPr fontId="1"/>
  </si>
  <si>
    <t>6月25日(土)</t>
    <rPh sb="6" eb="7">
      <t>ド</t>
    </rPh>
    <phoneticPr fontId="1"/>
  </si>
  <si>
    <t>6月26日(日)</t>
    <rPh sb="6" eb="7">
      <t>ニチ</t>
    </rPh>
    <phoneticPr fontId="1"/>
  </si>
  <si>
    <t>6月27日(月)</t>
    <rPh sb="6" eb="7">
      <t>ゲツ</t>
    </rPh>
    <phoneticPr fontId="1"/>
  </si>
  <si>
    <t>6月28日(火)</t>
    <rPh sb="6" eb="7">
      <t>カ</t>
    </rPh>
    <phoneticPr fontId="1"/>
  </si>
  <si>
    <t>6月29日(水)</t>
    <rPh sb="6" eb="7">
      <t>スイ</t>
    </rPh>
    <phoneticPr fontId="1"/>
  </si>
  <si>
    <t>村田　哲也</t>
    <rPh sb="0" eb="2">
      <t>ムラタ</t>
    </rPh>
    <rPh sb="3" eb="5">
      <t>テツヤ</t>
    </rPh>
    <phoneticPr fontId="1"/>
  </si>
  <si>
    <t>村田　哲也</t>
    <phoneticPr fontId="1"/>
  </si>
  <si>
    <t>髙橋　謙司</t>
    <phoneticPr fontId="1"/>
  </si>
  <si>
    <t>小澤　圭介</t>
    <phoneticPr fontId="1"/>
  </si>
  <si>
    <t>茶木　久美子</t>
    <phoneticPr fontId="1"/>
  </si>
  <si>
    <t>寺山　明</t>
    <phoneticPr fontId="1"/>
  </si>
  <si>
    <t>鈴木　智大</t>
    <rPh sb="3" eb="5">
      <t>トモヒロ</t>
    </rPh>
    <phoneticPr fontId="1"/>
  </si>
  <si>
    <t>鈴木　智大</t>
    <phoneticPr fontId="1"/>
  </si>
  <si>
    <t>和田　一広</t>
    <rPh sb="0" eb="2">
      <t>ワダ</t>
    </rPh>
    <rPh sb="3" eb="5">
      <t>イチヒロ</t>
    </rPh>
    <phoneticPr fontId="1"/>
  </si>
  <si>
    <t>茂木　健太郎</t>
    <phoneticPr fontId="1"/>
  </si>
  <si>
    <t>和田　一広</t>
    <phoneticPr fontId="1"/>
  </si>
  <si>
    <t>竹之内　直美</t>
    <rPh sb="0" eb="3">
      <t>タケノウチ</t>
    </rPh>
    <rPh sb="4" eb="6">
      <t>ナオミ</t>
    </rPh>
    <phoneticPr fontId="1"/>
  </si>
  <si>
    <t>加藤　隆志</t>
    <phoneticPr fontId="1"/>
  </si>
  <si>
    <t>松本　広</t>
    <phoneticPr fontId="1"/>
  </si>
  <si>
    <t>引田　照代</t>
    <rPh sb="0" eb="2">
      <t>ヒキタ</t>
    </rPh>
    <rPh sb="3" eb="5">
      <t>テルヨ</t>
    </rPh>
    <phoneticPr fontId="1"/>
  </si>
  <si>
    <t>中村　輝子</t>
    <rPh sb="0" eb="2">
      <t>ナカムラ</t>
    </rPh>
    <rPh sb="3" eb="5">
      <t>テルコ</t>
    </rPh>
    <phoneticPr fontId="1"/>
  </si>
  <si>
    <t>富田　みどり</t>
    <phoneticPr fontId="1"/>
  </si>
  <si>
    <t>渡邉　修司</t>
    <phoneticPr fontId="1"/>
  </si>
  <si>
    <t>泉　久枝</t>
    <phoneticPr fontId="1"/>
  </si>
  <si>
    <t>朝烏　喜久雄</t>
    <rPh sb="0" eb="1">
      <t>アサ</t>
    </rPh>
    <rPh sb="1" eb="2">
      <t>カラス</t>
    </rPh>
    <rPh sb="3" eb="6">
      <t>キクオ</t>
    </rPh>
    <phoneticPr fontId="1"/>
  </si>
  <si>
    <t>朝烏　喜久雄</t>
    <phoneticPr fontId="1"/>
  </si>
  <si>
    <t>佐藤　俊夫</t>
    <phoneticPr fontId="1"/>
  </si>
  <si>
    <t>石渡　敏明</t>
    <phoneticPr fontId="1"/>
  </si>
  <si>
    <t>遠藤　尚美</t>
    <rPh sb="0" eb="2">
      <t>エンドウ</t>
    </rPh>
    <rPh sb="3" eb="5">
      <t>ナオミ</t>
    </rPh>
    <phoneticPr fontId="1"/>
  </si>
  <si>
    <t>大貫　正広</t>
    <phoneticPr fontId="1"/>
  </si>
  <si>
    <t>根岸　純子</t>
    <rPh sb="0" eb="2">
      <t>ネギシ</t>
    </rPh>
    <rPh sb="3" eb="5">
      <t>ジュンコ</t>
    </rPh>
    <phoneticPr fontId="1"/>
  </si>
  <si>
    <t>森　惠美子</t>
    <rPh sb="3" eb="4">
      <t>ミ</t>
    </rPh>
    <rPh sb="4" eb="5">
      <t>コ</t>
    </rPh>
    <phoneticPr fontId="1"/>
  </si>
  <si>
    <t>森　惠美子</t>
    <phoneticPr fontId="1"/>
  </si>
  <si>
    <t>藤井　和子</t>
    <phoneticPr fontId="1"/>
  </si>
  <si>
    <t>山ノ上 喜一郎</t>
    <rPh sb="0" eb="1">
      <t>ヤマ</t>
    </rPh>
    <rPh sb="2" eb="3">
      <t>ウエ</t>
    </rPh>
    <rPh sb="4" eb="7">
      <t>キイチロウ</t>
    </rPh>
    <phoneticPr fontId="1"/>
  </si>
  <si>
    <t>桜井　洋二郎</t>
    <rPh sb="0" eb="2">
      <t>サクライ</t>
    </rPh>
    <rPh sb="3" eb="6">
      <t>ヨウジロウ</t>
    </rPh>
    <phoneticPr fontId="1"/>
  </si>
  <si>
    <t>岩壁　秀明</t>
    <phoneticPr fontId="1"/>
  </si>
  <si>
    <t>植草　美枝子</t>
    <rPh sb="0" eb="2">
      <t>ウエクサ</t>
    </rPh>
    <rPh sb="3" eb="6">
      <t>ミエコ</t>
    </rPh>
    <phoneticPr fontId="1"/>
  </si>
  <si>
    <t>根岸　純子</t>
    <phoneticPr fontId="1"/>
  </si>
  <si>
    <t>小泉　弘夫</t>
    <phoneticPr fontId="1"/>
  </si>
  <si>
    <t>大貫　正広</t>
    <phoneticPr fontId="1"/>
  </si>
  <si>
    <t>藤井　和子</t>
    <phoneticPr fontId="1"/>
  </si>
  <si>
    <t>植草　美枝子</t>
    <phoneticPr fontId="1"/>
  </si>
  <si>
    <t>石渡　敏明</t>
    <phoneticPr fontId="1"/>
  </si>
  <si>
    <t>山ノ上 喜一郎</t>
    <phoneticPr fontId="1"/>
  </si>
  <si>
    <t>小林　瑞幸</t>
    <rPh sb="0" eb="2">
      <t>コバヤシ</t>
    </rPh>
    <rPh sb="3" eb="5">
      <t>ミズユキ</t>
    </rPh>
    <phoneticPr fontId="1"/>
  </si>
  <si>
    <t>須山　暁</t>
    <rPh sb="0" eb="2">
      <t>スヤマ</t>
    </rPh>
    <rPh sb="3" eb="4">
      <t>アカツキ</t>
    </rPh>
    <phoneticPr fontId="1"/>
  </si>
  <si>
    <t>小林　瑞幸</t>
    <phoneticPr fontId="1"/>
  </si>
  <si>
    <t>鈴木　庸一郎</t>
    <rPh sb="0" eb="2">
      <t>スズキ</t>
    </rPh>
    <rPh sb="3" eb="6">
      <t>ヨウイチロウ</t>
    </rPh>
    <phoneticPr fontId="1"/>
  </si>
  <si>
    <t>岩元　理恵</t>
    <rPh sb="0" eb="2">
      <t>イワモト</t>
    </rPh>
    <rPh sb="3" eb="5">
      <t>リエ</t>
    </rPh>
    <phoneticPr fontId="1"/>
  </si>
  <si>
    <t>柳町　昌宏</t>
    <rPh sb="0" eb="2">
      <t>ヤナギマチ</t>
    </rPh>
    <rPh sb="3" eb="5">
      <t>マサヒロ</t>
    </rPh>
    <phoneticPr fontId="1"/>
  </si>
  <si>
    <t>渡辺　誉志広</t>
    <rPh sb="0" eb="2">
      <t>ワタナベ</t>
    </rPh>
    <rPh sb="3" eb="4">
      <t>ホマレ</t>
    </rPh>
    <rPh sb="4" eb="5">
      <t>ココロザシ</t>
    </rPh>
    <rPh sb="5" eb="6">
      <t>ヒロ</t>
    </rPh>
    <phoneticPr fontId="1"/>
  </si>
  <si>
    <t>永井　淳一</t>
    <rPh sb="0" eb="2">
      <t>ナガイ</t>
    </rPh>
    <rPh sb="3" eb="5">
      <t>ジュンイチ</t>
    </rPh>
    <phoneticPr fontId="1"/>
  </si>
  <si>
    <t>永井　淳一</t>
    <phoneticPr fontId="1"/>
  </si>
  <si>
    <t>鳥居　久美子</t>
    <phoneticPr fontId="1"/>
  </si>
  <si>
    <t>大久保　初代</t>
    <rPh sb="0" eb="3">
      <t>オオクボ</t>
    </rPh>
    <rPh sb="4" eb="6">
      <t>ハツヨ</t>
    </rPh>
    <phoneticPr fontId="1"/>
  </si>
  <si>
    <t>堤　夏生</t>
    <phoneticPr fontId="1"/>
  </si>
  <si>
    <t>井上　洋子</t>
    <phoneticPr fontId="1"/>
  </si>
  <si>
    <t>森岡　久實子</t>
    <phoneticPr fontId="1"/>
  </si>
  <si>
    <t>珍田　亮子</t>
    <phoneticPr fontId="1"/>
  </si>
  <si>
    <t>椎野　和子</t>
    <phoneticPr fontId="1"/>
  </si>
  <si>
    <t>松井　チズ子</t>
    <phoneticPr fontId="1"/>
  </si>
  <si>
    <t>加藤　美智子</t>
    <rPh sb="0" eb="2">
      <t>カトウ</t>
    </rPh>
    <rPh sb="3" eb="6">
      <t>ミチコ</t>
    </rPh>
    <phoneticPr fontId="1"/>
  </si>
  <si>
    <t>能島　迪子</t>
    <phoneticPr fontId="1"/>
  </si>
  <si>
    <t>渡邉　治子</t>
    <phoneticPr fontId="1"/>
  </si>
  <si>
    <t>今井　敬子</t>
    <phoneticPr fontId="1"/>
  </si>
  <si>
    <t>山森　和子</t>
    <phoneticPr fontId="1"/>
  </si>
  <si>
    <t>朝烏　喜久雄</t>
    <phoneticPr fontId="1"/>
  </si>
  <si>
    <t>平井　邦子</t>
    <phoneticPr fontId="1"/>
  </si>
  <si>
    <t>泉　久枝</t>
    <phoneticPr fontId="1"/>
  </si>
  <si>
    <t>池本　スミ子</t>
    <rPh sb="0" eb="2">
      <t>イケモト</t>
    </rPh>
    <rPh sb="5" eb="6">
      <t>コ</t>
    </rPh>
    <phoneticPr fontId="1"/>
  </si>
  <si>
    <t>富田　みどり</t>
    <rPh sb="0" eb="2">
      <t>トミタ</t>
    </rPh>
    <phoneticPr fontId="1"/>
  </si>
  <si>
    <t>大船行政センター第1集会室</t>
    <phoneticPr fontId="1"/>
  </si>
  <si>
    <t>鎌倉市材木座</t>
    <rPh sb="3" eb="6">
      <t>ザイモクザ</t>
    </rPh>
    <phoneticPr fontId="1"/>
  </si>
  <si>
    <t>門河　通憲</t>
    <rPh sb="0" eb="2">
      <t>カドカワ</t>
    </rPh>
    <rPh sb="3" eb="5">
      <t>ミチノリ</t>
    </rPh>
    <phoneticPr fontId="1"/>
  </si>
  <si>
    <t>鎌倉市岩瀬</t>
    <rPh sb="3" eb="5">
      <t>イワセ</t>
    </rPh>
    <phoneticPr fontId="1"/>
  </si>
  <si>
    <t>大塚　眞理子</t>
    <rPh sb="0" eb="2">
      <t>オオツカ</t>
    </rPh>
    <rPh sb="3" eb="6">
      <t>マリコ</t>
    </rPh>
    <phoneticPr fontId="1"/>
  </si>
  <si>
    <t>奥津　淑子</t>
    <rPh sb="0" eb="2">
      <t>オクツ</t>
    </rPh>
    <rPh sb="3" eb="5">
      <t>ヨシコ</t>
    </rPh>
    <phoneticPr fontId="1"/>
  </si>
  <si>
    <t>鎌倉市七里ガ浜東</t>
    <rPh sb="3" eb="5">
      <t>シチリ</t>
    </rPh>
    <rPh sb="6" eb="7">
      <t>ハマ</t>
    </rPh>
    <rPh sb="7" eb="8">
      <t>ヒガシ</t>
    </rPh>
    <phoneticPr fontId="1"/>
  </si>
  <si>
    <t>2：31（確定）</t>
    <phoneticPr fontId="1"/>
  </si>
  <si>
    <t>てらさき　雄介</t>
    <phoneticPr fontId="1"/>
  </si>
  <si>
    <t>重黒木　優平</t>
    <phoneticPr fontId="1"/>
  </si>
  <si>
    <t>あさか 由香</t>
    <phoneticPr fontId="1"/>
  </si>
  <si>
    <t>いき 愛子</t>
    <phoneticPr fontId="1"/>
  </si>
  <si>
    <t>幸福実現党</t>
    <phoneticPr fontId="1"/>
  </si>
  <si>
    <t>日本共産党</t>
    <phoneticPr fontId="1"/>
  </si>
  <si>
    <t>立憲民主党</t>
    <phoneticPr fontId="1"/>
  </si>
  <si>
    <t>NHK党</t>
  </si>
  <si>
    <t>NHK党</t>
    <rPh sb="3" eb="4">
      <t>トウ</t>
    </rPh>
    <phoneticPr fontId="1"/>
  </si>
  <si>
    <t>水野　もとこ</t>
    <rPh sb="0" eb="2">
      <t>ミズノ</t>
    </rPh>
    <phoneticPr fontId="1"/>
  </si>
  <si>
    <t>NHK党</t>
    <phoneticPr fontId="1"/>
  </si>
  <si>
    <t>三浦　のぶひろ</t>
    <rPh sb="0" eb="2">
      <t>ミウラ</t>
    </rPh>
    <phoneticPr fontId="1"/>
  </si>
  <si>
    <t>公明党</t>
    <rPh sb="0" eb="3">
      <t>コウメイトウ</t>
    </rPh>
    <phoneticPr fontId="1"/>
  </si>
  <si>
    <t>うつみ　洋一</t>
    <rPh sb="4" eb="6">
      <t>ヨウイチ</t>
    </rPh>
    <phoneticPr fontId="1"/>
  </si>
  <si>
    <t>社会民主党</t>
    <rPh sb="0" eb="5">
      <t>シャカイミンシュトウ</t>
    </rPh>
    <phoneticPr fontId="1"/>
  </si>
  <si>
    <t>三原　じゅん子</t>
    <rPh sb="0" eb="2">
      <t>ミハラ</t>
    </rPh>
    <rPh sb="6" eb="7">
      <t>コ</t>
    </rPh>
    <phoneticPr fontId="1"/>
  </si>
  <si>
    <t>自由民主党</t>
    <phoneticPr fontId="1"/>
  </si>
  <si>
    <t>クリスタン エズズ</t>
    <phoneticPr fontId="1"/>
  </si>
  <si>
    <t>新党くにもり</t>
    <phoneticPr fontId="1"/>
  </si>
  <si>
    <t>萩山　あゆみ</t>
    <phoneticPr fontId="1"/>
  </si>
  <si>
    <t>日本第一党</t>
    <phoneticPr fontId="1"/>
  </si>
  <si>
    <t>あさお　慶一郎</t>
    <rPh sb="4" eb="7">
      <t>ケイイチロウ</t>
    </rPh>
    <phoneticPr fontId="1"/>
  </si>
  <si>
    <t>小野塚　きよと</t>
    <phoneticPr fontId="1"/>
  </si>
  <si>
    <t>　 NHK党</t>
    <phoneticPr fontId="1"/>
  </si>
  <si>
    <t>松沢 しげふみ</t>
    <phoneticPr fontId="1"/>
  </si>
  <si>
    <t>日本維新の会</t>
    <phoneticPr fontId="1"/>
  </si>
  <si>
    <t>深作　ヘスス</t>
    <phoneticPr fontId="1"/>
  </si>
  <si>
    <t>国民民主党</t>
    <phoneticPr fontId="1"/>
  </si>
  <si>
    <t>くぼた　京</t>
    <phoneticPr fontId="1"/>
  </si>
  <si>
    <t>女性天皇と共に明るい日本を実現する会</t>
    <phoneticPr fontId="1"/>
  </si>
  <si>
    <t>藤沢　あゆみ</t>
    <phoneticPr fontId="1"/>
  </si>
  <si>
    <t>無所属</t>
    <rPh sb="0" eb="3">
      <t>ムショゾク</t>
    </rPh>
    <phoneticPr fontId="1"/>
  </si>
  <si>
    <t>飯田　とわこ</t>
    <phoneticPr fontId="1"/>
  </si>
  <si>
    <t xml:space="preserve"> NHK党</t>
    <phoneticPr fontId="1"/>
  </si>
  <si>
    <t>すとう　信彦</t>
    <phoneticPr fontId="1"/>
  </si>
  <si>
    <t>共和党</t>
    <rPh sb="0" eb="3">
      <t>キョウワトウ</t>
    </rPh>
    <phoneticPr fontId="1"/>
  </si>
  <si>
    <t>針谷 だいすけ</t>
    <phoneticPr fontId="1"/>
  </si>
  <si>
    <t>維新政党・新風</t>
    <phoneticPr fontId="1"/>
  </si>
  <si>
    <t>藤村　晃子</t>
    <phoneticPr fontId="1"/>
  </si>
  <si>
    <t>参政党</t>
    <rPh sb="0" eb="3">
      <t>サンセイトウ</t>
    </rPh>
    <phoneticPr fontId="1"/>
  </si>
  <si>
    <t>秋田　めぐみ</t>
    <rPh sb="0" eb="2">
      <t>アキタ</t>
    </rPh>
    <phoneticPr fontId="1"/>
  </si>
  <si>
    <t>病　　院
(11施設)</t>
    <phoneticPr fontId="1"/>
  </si>
  <si>
    <t>老人ホーム等
(14施設)</t>
    <phoneticPr fontId="1"/>
  </si>
  <si>
    <t>比例区</t>
    <rPh sb="0" eb="3">
      <t>ヒレイク</t>
    </rPh>
    <phoneticPr fontId="1"/>
  </si>
  <si>
    <t>所属党派</t>
    <rPh sb="0" eb="2">
      <t>ショゾク</t>
    </rPh>
    <phoneticPr fontId="1"/>
  </si>
  <si>
    <t>新現元別</t>
    <rPh sb="0" eb="1">
      <t>シン</t>
    </rPh>
    <rPh sb="1" eb="2">
      <t>ゲン</t>
    </rPh>
    <rPh sb="2" eb="3">
      <t>モト</t>
    </rPh>
    <rPh sb="3" eb="4">
      <t>ベツ</t>
    </rPh>
    <phoneticPr fontId="1"/>
  </si>
  <si>
    <t>松沢　しげふみ</t>
    <rPh sb="0" eb="2">
      <t>マツザワ</t>
    </rPh>
    <phoneticPr fontId="1"/>
  </si>
  <si>
    <t>あさか　由香</t>
    <rPh sb="4" eb="6">
      <t>ユカ</t>
    </rPh>
    <phoneticPr fontId="1"/>
  </si>
  <si>
    <t>深作　ヘスス</t>
    <rPh sb="0" eb="2">
      <t>フカサク</t>
    </rPh>
    <phoneticPr fontId="1"/>
  </si>
  <si>
    <t>てらさき　雄介</t>
    <rPh sb="5" eb="7">
      <t>ユウスケ</t>
    </rPh>
    <phoneticPr fontId="1"/>
  </si>
  <si>
    <t>藤村　晃子</t>
    <rPh sb="0" eb="2">
      <t>フジムラ</t>
    </rPh>
    <rPh sb="3" eb="5">
      <t>アキコ</t>
    </rPh>
    <phoneticPr fontId="1"/>
  </si>
  <si>
    <t>重黒木　優平</t>
    <rPh sb="0" eb="1">
      <t>ジュウ</t>
    </rPh>
    <rPh sb="1" eb="3">
      <t>クロキ</t>
    </rPh>
    <rPh sb="4" eb="6">
      <t>ユウヘイ</t>
    </rPh>
    <phoneticPr fontId="1"/>
  </si>
  <si>
    <t>グリスタン　エズズ</t>
    <phoneticPr fontId="1"/>
  </si>
  <si>
    <t>ハシモト　ヒロユキ</t>
    <phoneticPr fontId="1"/>
  </si>
  <si>
    <t>針谷　だいすけ</t>
    <rPh sb="0" eb="2">
      <t>ハリタニ</t>
    </rPh>
    <phoneticPr fontId="1"/>
  </si>
  <si>
    <t>藤沢　あゆみ</t>
    <rPh sb="0" eb="2">
      <t>フジサワ</t>
    </rPh>
    <phoneticPr fontId="1"/>
  </si>
  <si>
    <t>飯田　とわこ</t>
    <rPh sb="0" eb="2">
      <t>イイダ</t>
    </rPh>
    <phoneticPr fontId="1"/>
  </si>
  <si>
    <t>すとう　信彦</t>
    <rPh sb="4" eb="6">
      <t>ノブヒコ</t>
    </rPh>
    <phoneticPr fontId="1"/>
  </si>
  <si>
    <t>小野塚　きよと</t>
    <rPh sb="0" eb="3">
      <t>オノズカ</t>
    </rPh>
    <phoneticPr fontId="1"/>
  </si>
  <si>
    <t>いき　愛子</t>
    <rPh sb="3" eb="5">
      <t>アイコ</t>
    </rPh>
    <phoneticPr fontId="1"/>
  </si>
  <si>
    <t>くぼた　京</t>
    <rPh sb="4" eb="5">
      <t>キョウ</t>
    </rPh>
    <phoneticPr fontId="1"/>
  </si>
  <si>
    <t>萩山　あゆみ</t>
    <rPh sb="0" eb="2">
      <t>ハギヤマ</t>
    </rPh>
    <phoneticPr fontId="1"/>
  </si>
  <si>
    <t>自由民主党</t>
    <rPh sb="0" eb="5">
      <t>ジユウミンシュトウ</t>
    </rPh>
    <phoneticPr fontId="1"/>
  </si>
  <si>
    <t>無所属</t>
    <phoneticPr fontId="1"/>
  </si>
  <si>
    <t>女性天皇と共に明るい日本を実現する会</t>
    <rPh sb="0" eb="4">
      <t>ジョセイテンノウ</t>
    </rPh>
    <rPh sb="5" eb="6">
      <t>トモ</t>
    </rPh>
    <phoneticPr fontId="1"/>
  </si>
  <si>
    <t>現</t>
    <rPh sb="0" eb="1">
      <t>ゲン</t>
    </rPh>
    <phoneticPr fontId="1"/>
  </si>
  <si>
    <t>元</t>
    <rPh sb="0" eb="1">
      <t>モト</t>
    </rPh>
    <phoneticPr fontId="1"/>
  </si>
  <si>
    <t>新</t>
    <rPh sb="0" eb="1">
      <t>シン</t>
    </rPh>
    <phoneticPr fontId="1"/>
  </si>
  <si>
    <t>(2.64%)</t>
  </si>
  <si>
    <t>(11.35%)</t>
  </si>
  <si>
    <t>(1.95%)</t>
  </si>
  <si>
    <t>(0.52%)</t>
  </si>
  <si>
    <t>(0.78%)</t>
  </si>
  <si>
    <t>(0.24%)</t>
  </si>
  <si>
    <t>(26.29%)</t>
  </si>
  <si>
    <t>(1.67%)</t>
  </si>
  <si>
    <t>(0.48%)</t>
  </si>
  <si>
    <t>(23.56%)</t>
  </si>
  <si>
    <t>(13.67%)</t>
  </si>
  <si>
    <t>(16.33%)</t>
  </si>
  <si>
    <t>(100.00%)</t>
  </si>
  <si>
    <t xml:space="preserve">   新党くにもり</t>
    <rPh sb="3" eb="5">
      <t>シントウ</t>
    </rPh>
    <phoneticPr fontId="1"/>
  </si>
  <si>
    <t xml:space="preserve">   日本第一党</t>
    <rPh sb="3" eb="8">
      <t>ニホンダイイチトウ</t>
    </rPh>
    <phoneticPr fontId="1"/>
  </si>
  <si>
    <t xml:space="preserve">   共和党</t>
    <rPh sb="3" eb="6">
      <t>キョウワトウ</t>
    </rPh>
    <phoneticPr fontId="1"/>
  </si>
  <si>
    <t xml:space="preserve">   参政党</t>
    <rPh sb="3" eb="6">
      <t>サンセイトウ</t>
    </rPh>
    <phoneticPr fontId="1"/>
  </si>
  <si>
    <t>(100.00%)</t>
    <phoneticPr fontId="1"/>
  </si>
  <si>
    <t>高野　洋一</t>
    <phoneticPr fontId="1"/>
  </si>
  <si>
    <t>木村　吉貴</t>
    <rPh sb="0" eb="2">
      <t>キムラ</t>
    </rPh>
    <rPh sb="3" eb="5">
      <t>ヨシタカ</t>
    </rPh>
    <phoneticPr fontId="1"/>
  </si>
  <si>
    <t>吉田　昭寛</t>
    <rPh sb="0" eb="2">
      <t>ヨシダ</t>
    </rPh>
    <rPh sb="3" eb="5">
      <t>アキヒロ</t>
    </rPh>
    <phoneticPr fontId="1"/>
  </si>
  <si>
    <t>永見　浩</t>
    <rPh sb="0" eb="2">
      <t>ナガミ</t>
    </rPh>
    <rPh sb="3" eb="4">
      <t>ヒロシ</t>
    </rPh>
    <phoneticPr fontId="1"/>
  </si>
  <si>
    <t>立憲民主党</t>
    <rPh sb="0" eb="5">
      <t>リッケンミンシュトウ</t>
    </rPh>
    <phoneticPr fontId="1"/>
  </si>
  <si>
    <t>公明党</t>
    <rPh sb="0" eb="3">
      <t>コウメイトウ</t>
    </rPh>
    <phoneticPr fontId="1"/>
  </si>
  <si>
    <t>自由民主党</t>
    <rPh sb="0" eb="5">
      <t>ジユウミンシュトウ</t>
    </rPh>
    <phoneticPr fontId="1"/>
  </si>
  <si>
    <t>日本共産党</t>
    <rPh sb="0" eb="5">
      <t>ニホンキョウサントウ</t>
    </rPh>
    <phoneticPr fontId="1"/>
  </si>
  <si>
    <t>立憲民主党</t>
    <phoneticPr fontId="1"/>
  </si>
  <si>
    <t>幸福実現党</t>
    <phoneticPr fontId="1"/>
  </si>
  <si>
    <t>自由民主党</t>
    <phoneticPr fontId="1"/>
  </si>
  <si>
    <t>参政党</t>
    <rPh sb="0" eb="3">
      <t>サンセイトウ</t>
    </rPh>
    <phoneticPr fontId="1"/>
  </si>
  <si>
    <t>児玉　文彦</t>
    <rPh sb="0" eb="2">
      <t>コダマ</t>
    </rPh>
    <rPh sb="3" eb="5">
      <t>フミヒコ</t>
    </rPh>
    <phoneticPr fontId="1"/>
  </si>
  <si>
    <t>岡田　和則</t>
    <rPh sb="0" eb="2">
      <t>オカダ</t>
    </rPh>
    <rPh sb="3" eb="5">
      <t>カズノリ</t>
    </rPh>
    <phoneticPr fontId="1"/>
  </si>
  <si>
    <t>金崎　攝</t>
    <rPh sb="0" eb="2">
      <t>カネサキ</t>
    </rPh>
    <phoneticPr fontId="1"/>
  </si>
  <si>
    <t>飯嶋　崇</t>
    <rPh sb="0" eb="2">
      <t>イイジマ</t>
    </rPh>
    <rPh sb="3" eb="4">
      <t>タカシ</t>
    </rPh>
    <phoneticPr fontId="1"/>
  </si>
  <si>
    <t>工藤　京子</t>
    <rPh sb="0" eb="2">
      <t>クドウ</t>
    </rPh>
    <rPh sb="3" eb="5">
      <t>キョウコ</t>
    </rPh>
    <phoneticPr fontId="1"/>
  </si>
  <si>
    <t>志田　一宏</t>
    <rPh sb="0" eb="2">
      <t>シダ</t>
    </rPh>
    <rPh sb="3" eb="5">
      <t>イッコウ</t>
    </rPh>
    <phoneticPr fontId="1"/>
  </si>
  <si>
    <t>宮嵜　良弥</t>
    <rPh sb="0" eb="2">
      <t>ミヤザキ</t>
    </rPh>
    <rPh sb="3" eb="4">
      <t>リョウ</t>
    </rPh>
    <rPh sb="4" eb="5">
      <t>ヤ</t>
    </rPh>
    <phoneticPr fontId="1"/>
  </si>
  <si>
    <t>根本　辰夫</t>
    <rPh sb="0" eb="2">
      <t>ネモト</t>
    </rPh>
    <rPh sb="3" eb="5">
      <t>タツオ</t>
    </rPh>
    <phoneticPr fontId="1"/>
  </si>
  <si>
    <t>三浦　のぶひろ</t>
    <rPh sb="0" eb="2">
      <t>ミウラ</t>
    </rPh>
    <phoneticPr fontId="1"/>
  </si>
  <si>
    <t>水野　もとこ</t>
    <rPh sb="0" eb="2">
      <t>ミズノ</t>
    </rPh>
    <phoneticPr fontId="1"/>
  </si>
  <si>
    <t>三原　じゅん子</t>
    <rPh sb="0" eb="2">
      <t>ミハラ</t>
    </rPh>
    <rPh sb="6" eb="7">
      <t>コ</t>
    </rPh>
    <phoneticPr fontId="1"/>
  </si>
  <si>
    <t>藤村　晃子</t>
    <rPh sb="0" eb="2">
      <t>フジムラ</t>
    </rPh>
    <rPh sb="3" eb="5">
      <t>アキコ</t>
    </rPh>
    <phoneticPr fontId="1"/>
  </si>
  <si>
    <t>幸福実現党</t>
    <phoneticPr fontId="1"/>
  </si>
  <si>
    <t>日本維新の会</t>
    <phoneticPr fontId="1"/>
  </si>
  <si>
    <t>れいわ新選組</t>
    <rPh sb="3" eb="5">
      <t>シンセン</t>
    </rPh>
    <rPh sb="5" eb="6">
      <t>クミ</t>
    </rPh>
    <phoneticPr fontId="1"/>
  </si>
  <si>
    <t>公明党</t>
    <phoneticPr fontId="1"/>
  </si>
  <si>
    <t>ごぼうの会</t>
    <rPh sb="4" eb="5">
      <t>カイ</t>
    </rPh>
    <phoneticPr fontId="1"/>
  </si>
  <si>
    <t>立憲民主党</t>
    <phoneticPr fontId="1"/>
  </si>
  <si>
    <t xml:space="preserve">   国民民主党</t>
    <phoneticPr fontId="1"/>
  </si>
  <si>
    <t>参政党</t>
    <phoneticPr fontId="1"/>
  </si>
  <si>
    <t xml:space="preserve">   日本第一党</t>
    <phoneticPr fontId="1"/>
  </si>
  <si>
    <t>日本共産党</t>
    <phoneticPr fontId="1"/>
  </si>
  <si>
    <t xml:space="preserve">   新党くにもり</t>
    <phoneticPr fontId="1"/>
  </si>
  <si>
    <t>自由民主党</t>
    <phoneticPr fontId="1"/>
  </si>
  <si>
    <t xml:space="preserve">   社会民主党</t>
    <phoneticPr fontId="1"/>
  </si>
  <si>
    <t>NHK党</t>
    <phoneticPr fontId="1"/>
  </si>
  <si>
    <t>維新政党・新風</t>
    <phoneticPr fontId="1"/>
  </si>
  <si>
    <t>(5時15分　確定）</t>
    <phoneticPr fontId="1"/>
  </si>
  <si>
    <t>届出番号</t>
    <rPh sb="0" eb="4">
      <t>トドケデバンゴウ</t>
    </rPh>
    <phoneticPr fontId="1"/>
  </si>
  <si>
    <t>釈　量子</t>
    <rPh sb="0" eb="1">
      <t>シャク</t>
    </rPh>
    <rPh sb="2" eb="4">
      <t>リョウコ</t>
    </rPh>
    <phoneticPr fontId="1"/>
  </si>
  <si>
    <r>
      <t>　　　</t>
    </r>
    <r>
      <rPr>
        <sz val="10"/>
        <color theme="1"/>
        <rFont val="ＭＳ Ｐ明朝"/>
        <family val="1"/>
        <charset val="128"/>
      </rPr>
      <t>（2:31　確定）</t>
    </r>
    <phoneticPr fontId="1"/>
  </si>
  <si>
    <t>日本維新の会</t>
    <rPh sb="0" eb="4">
      <t>ニホンイシン</t>
    </rPh>
    <rPh sb="5" eb="6">
      <t>カイ</t>
    </rPh>
    <phoneticPr fontId="1"/>
  </si>
  <si>
    <t>石井　みつこ</t>
    <phoneticPr fontId="1"/>
  </si>
  <si>
    <t>石井　あきら</t>
    <phoneticPr fontId="1"/>
  </si>
  <si>
    <t>後藤　ひとし</t>
    <phoneticPr fontId="1"/>
  </si>
  <si>
    <t>松浦　大悟</t>
    <phoneticPr fontId="1"/>
  </si>
  <si>
    <t>山口　かずゆき</t>
    <phoneticPr fontId="1"/>
  </si>
  <si>
    <t>木内　たかたね</t>
    <phoneticPr fontId="1"/>
  </si>
  <si>
    <t>井上　一徳</t>
    <phoneticPr fontId="1"/>
  </si>
  <si>
    <t>くしだ　誠一</t>
    <phoneticPr fontId="1"/>
  </si>
  <si>
    <t>青島　健太</t>
    <phoneticPr fontId="1"/>
  </si>
  <si>
    <t>飯田　サトシ</t>
    <phoneticPr fontId="1"/>
  </si>
  <si>
    <t>石田　たかし</t>
    <phoneticPr fontId="1"/>
  </si>
  <si>
    <t>猪瀬　直樹</t>
    <phoneticPr fontId="1"/>
  </si>
  <si>
    <t>上野　ほたる</t>
    <phoneticPr fontId="1"/>
  </si>
  <si>
    <t>金子　みちひと</t>
    <phoneticPr fontId="1"/>
  </si>
  <si>
    <t>神谷　ゆり</t>
    <phoneticPr fontId="1"/>
  </si>
  <si>
    <t>岸口　みのる</t>
    <phoneticPr fontId="1"/>
  </si>
  <si>
    <t>小林　さとる</t>
    <phoneticPr fontId="1"/>
  </si>
  <si>
    <t>西郷　隆太郎</t>
    <phoneticPr fontId="1"/>
  </si>
  <si>
    <t>中川　けんいち</t>
    <phoneticPr fontId="1"/>
  </si>
  <si>
    <t>中条　きよし</t>
    <phoneticPr fontId="1"/>
  </si>
  <si>
    <t>中村　ゆうき</t>
    <phoneticPr fontId="1"/>
  </si>
  <si>
    <t>西川　やすお</t>
    <phoneticPr fontId="1"/>
  </si>
  <si>
    <t>八田　もりしげ</t>
    <phoneticPr fontId="1"/>
  </si>
  <si>
    <t>松野　明美</t>
    <phoneticPr fontId="1"/>
  </si>
  <si>
    <t>水ノ上　なるあき</t>
    <phoneticPr fontId="1"/>
  </si>
  <si>
    <t>森口　あゆみ</t>
    <phoneticPr fontId="1"/>
  </si>
  <si>
    <t>当</t>
    <rPh sb="0" eb="1">
      <t>トウ</t>
    </rPh>
    <phoneticPr fontId="1"/>
  </si>
  <si>
    <t>れいわ新選組</t>
    <rPh sb="3" eb="6">
      <t>シンセンクミ</t>
    </rPh>
    <phoneticPr fontId="1"/>
  </si>
  <si>
    <t>天畠　大輔</t>
    <phoneticPr fontId="1"/>
  </si>
  <si>
    <t>大島　九州男</t>
    <phoneticPr fontId="1"/>
  </si>
  <si>
    <t>つじ　恵</t>
    <phoneticPr fontId="1"/>
  </si>
  <si>
    <t>高井　たかし</t>
    <phoneticPr fontId="1"/>
  </si>
  <si>
    <t>キム　テヨン</t>
    <phoneticPr fontId="1"/>
  </si>
  <si>
    <t>長谷川　ういこ</t>
    <phoneticPr fontId="1"/>
  </si>
  <si>
    <t>よだ　かれん</t>
    <phoneticPr fontId="1"/>
  </si>
  <si>
    <t>水道橋博士</t>
    <phoneticPr fontId="1"/>
  </si>
  <si>
    <t>はすいけ　透</t>
    <phoneticPr fontId="1"/>
  </si>
  <si>
    <t>当</t>
    <phoneticPr fontId="1"/>
  </si>
  <si>
    <t>━</t>
    <phoneticPr fontId="1"/>
  </si>
  <si>
    <t>公明党</t>
    <phoneticPr fontId="1"/>
  </si>
  <si>
    <t>よこやま　信一</t>
    <phoneticPr fontId="1"/>
  </si>
  <si>
    <t>竹内　しんじ</t>
    <phoneticPr fontId="1"/>
  </si>
  <si>
    <t>上田　いさむ</t>
    <phoneticPr fontId="1"/>
  </si>
  <si>
    <t>熊野　せいし</t>
    <phoneticPr fontId="1"/>
  </si>
  <si>
    <t>谷あい　正明</t>
    <phoneticPr fontId="1"/>
  </si>
  <si>
    <t>くぼた　てつや</t>
    <phoneticPr fontId="1"/>
  </si>
  <si>
    <t>宮崎　まさる</t>
    <phoneticPr fontId="1"/>
  </si>
  <si>
    <t>河合　綾</t>
    <phoneticPr fontId="1"/>
  </si>
  <si>
    <t>淀屋　伸雄</t>
    <phoneticPr fontId="1"/>
  </si>
  <si>
    <t>中北　京子</t>
    <phoneticPr fontId="1"/>
  </si>
  <si>
    <t>深澤　淳</t>
    <phoneticPr fontId="1"/>
  </si>
  <si>
    <t>中嶋　健二</t>
    <phoneticPr fontId="1"/>
  </si>
  <si>
    <t>奈良　直記</t>
    <phoneticPr fontId="1"/>
  </si>
  <si>
    <t>光延　康治</t>
    <phoneticPr fontId="1"/>
  </si>
  <si>
    <t>伊大知　孝一</t>
    <phoneticPr fontId="1"/>
  </si>
  <si>
    <t>塩野　正貴</t>
    <phoneticPr fontId="1"/>
  </si>
  <si>
    <t>水島　春香</t>
    <phoneticPr fontId="1"/>
  </si>
  <si>
    <t>当　</t>
    <phoneticPr fontId="1"/>
  </si>
  <si>
    <t>ごぼうの党</t>
    <rPh sb="4" eb="5">
      <t>トウ</t>
    </rPh>
    <phoneticPr fontId="1"/>
  </si>
  <si>
    <t>奥野　卓志</t>
    <phoneticPr fontId="1"/>
  </si>
  <si>
    <t>川村　拓司</t>
    <phoneticPr fontId="1"/>
  </si>
  <si>
    <t>今吉　由泰</t>
    <phoneticPr fontId="1"/>
  </si>
  <si>
    <t>今西　孝太</t>
    <phoneticPr fontId="1"/>
  </si>
  <si>
    <t>首藤　昌弘</t>
    <phoneticPr fontId="1"/>
  </si>
  <si>
    <t>高崎　圭悟</t>
    <phoneticPr fontId="1"/>
  </si>
  <si>
    <t>斎藤　和干</t>
    <phoneticPr fontId="1"/>
  </si>
  <si>
    <t>鴨田　幸司</t>
    <phoneticPr fontId="1"/>
  </si>
  <si>
    <t>佐藤　玲乃</t>
    <phoneticPr fontId="1"/>
  </si>
  <si>
    <t>立花　恵理子</t>
    <phoneticPr fontId="1"/>
  </si>
  <si>
    <t>━</t>
    <phoneticPr fontId="1"/>
  </si>
  <si>
    <t>立憲民主党</t>
    <rPh sb="0" eb="2">
      <t>リッケン</t>
    </rPh>
    <phoneticPr fontId="1"/>
  </si>
  <si>
    <t>青木　愛</t>
    <phoneticPr fontId="1"/>
  </si>
  <si>
    <t>有田　芳生</t>
    <phoneticPr fontId="1"/>
  </si>
  <si>
    <t>石川　まさとし</t>
    <phoneticPr fontId="1"/>
  </si>
  <si>
    <t>石橋　みちひろ</t>
    <phoneticPr fontId="1"/>
  </si>
  <si>
    <t>鬼木　まこと</t>
    <phoneticPr fontId="1"/>
  </si>
  <si>
    <t>要　友紀子</t>
    <phoneticPr fontId="1"/>
  </si>
  <si>
    <t>かわの　麻美</t>
    <phoneticPr fontId="1"/>
  </si>
  <si>
    <t>木村　正弘</t>
    <phoneticPr fontId="1"/>
  </si>
  <si>
    <t>くりした　善行</t>
    <phoneticPr fontId="1"/>
  </si>
  <si>
    <t>古賀　ちかげ</t>
    <phoneticPr fontId="1"/>
  </si>
  <si>
    <t>さわむら　けいこ</t>
    <phoneticPr fontId="1"/>
  </si>
  <si>
    <t>しば　慎一</t>
    <phoneticPr fontId="1"/>
  </si>
  <si>
    <t>菅原　美香</t>
    <phoneticPr fontId="1"/>
  </si>
  <si>
    <t>田中　勝一</t>
    <phoneticPr fontId="1"/>
  </si>
  <si>
    <t>つじもと　清美</t>
    <phoneticPr fontId="1"/>
  </si>
  <si>
    <t>白　しんくん</t>
    <phoneticPr fontId="1"/>
  </si>
  <si>
    <t>はた　ともこ</t>
    <phoneticPr fontId="1"/>
  </si>
  <si>
    <t>堀越　けいにん</t>
    <phoneticPr fontId="1"/>
  </si>
  <si>
    <t>村田　きょうこ</t>
    <phoneticPr fontId="1"/>
  </si>
  <si>
    <t>森永　みき</t>
    <phoneticPr fontId="1"/>
  </si>
  <si>
    <t>当</t>
    <rPh sb="0" eb="1">
      <t>トウ</t>
    </rPh>
    <phoneticPr fontId="1"/>
  </si>
  <si>
    <t>国民民主党</t>
    <rPh sb="0" eb="5">
      <t>コクミンミンシュトウ</t>
    </rPh>
    <phoneticPr fontId="1"/>
  </si>
  <si>
    <t>かわい　たかのり</t>
    <phoneticPr fontId="1"/>
  </si>
  <si>
    <t>はまぐち　誠</t>
    <phoneticPr fontId="1"/>
  </si>
  <si>
    <t>矢田　わか子</t>
    <phoneticPr fontId="1"/>
  </si>
  <si>
    <t>竹詰　ひとし</t>
    <phoneticPr fontId="1"/>
  </si>
  <si>
    <t>山下　ようこ</t>
    <phoneticPr fontId="1"/>
  </si>
  <si>
    <t>上松　正和</t>
    <phoneticPr fontId="1"/>
  </si>
  <si>
    <t>河辺　よしろう</t>
    <phoneticPr fontId="1"/>
  </si>
  <si>
    <t>きど　かおり</t>
    <phoneticPr fontId="1"/>
  </si>
  <si>
    <t>たるい　良和</t>
    <phoneticPr fontId="1"/>
  </si>
  <si>
    <t>参政党</t>
    <rPh sb="0" eb="1">
      <t>サン</t>
    </rPh>
    <rPh sb="1" eb="3">
      <t>セイトウ</t>
    </rPh>
    <phoneticPr fontId="1"/>
  </si>
  <si>
    <t>松田　学</t>
    <phoneticPr fontId="1"/>
  </si>
  <si>
    <t>吉野　敏明</t>
    <phoneticPr fontId="1"/>
  </si>
  <si>
    <t>赤尾　由美</t>
    <phoneticPr fontId="1"/>
  </si>
  <si>
    <t>武田　邦彦</t>
    <phoneticPr fontId="1"/>
  </si>
  <si>
    <t>神谷　そうへい</t>
    <phoneticPr fontId="1"/>
  </si>
  <si>
    <t>当</t>
    <rPh sb="0" eb="1">
      <t>トウ</t>
    </rPh>
    <phoneticPr fontId="1"/>
  </si>
  <si>
    <t>桜井　誠</t>
    <phoneticPr fontId="1"/>
  </si>
  <si>
    <t>中村　かずひろ</t>
    <phoneticPr fontId="1"/>
  </si>
  <si>
    <t>日本第一党</t>
    <phoneticPr fontId="1"/>
  </si>
  <si>
    <t>日本共産党</t>
    <rPh sb="0" eb="5">
      <t>ニホンキョウサントウ</t>
    </rPh>
    <phoneticPr fontId="1"/>
  </si>
  <si>
    <t>田村　智子</t>
    <phoneticPr fontId="1"/>
  </si>
  <si>
    <t>大門　みきし</t>
    <phoneticPr fontId="1"/>
  </si>
  <si>
    <t>いわぶち　友</t>
    <phoneticPr fontId="1"/>
  </si>
  <si>
    <t>たけだ　良介</t>
    <phoneticPr fontId="1"/>
  </si>
  <si>
    <t>にひ　そうへい</t>
    <phoneticPr fontId="1"/>
  </si>
  <si>
    <t>赤田　勝紀</t>
    <phoneticPr fontId="1"/>
  </si>
  <si>
    <t>今村　あゆみ</t>
    <phoneticPr fontId="1"/>
  </si>
  <si>
    <t>上里　清美</t>
    <phoneticPr fontId="1"/>
  </si>
  <si>
    <t>片岡　朗</t>
    <phoneticPr fontId="1"/>
  </si>
  <si>
    <t>片山　和子</t>
    <phoneticPr fontId="1"/>
  </si>
  <si>
    <t>来田　時子</t>
    <phoneticPr fontId="1"/>
  </si>
  <si>
    <t>小山　さき</t>
    <phoneticPr fontId="1"/>
  </si>
  <si>
    <t>佐々木　とし子</t>
    <phoneticPr fontId="1"/>
  </si>
  <si>
    <t>高橋　まきこ</t>
    <phoneticPr fontId="1"/>
  </si>
  <si>
    <t>冨田　直樹</t>
    <phoneticPr fontId="1"/>
  </si>
  <si>
    <t>西澤　博</t>
    <phoneticPr fontId="1"/>
  </si>
  <si>
    <t>西田　さえ子</t>
    <phoneticPr fontId="1"/>
  </si>
  <si>
    <t>花木　のりあき</t>
    <phoneticPr fontId="1"/>
  </si>
  <si>
    <t>深田　秀美</t>
    <phoneticPr fontId="1"/>
  </si>
  <si>
    <t>細野　真理</t>
    <phoneticPr fontId="1"/>
  </si>
  <si>
    <t>堀川　朗子</t>
    <phoneticPr fontId="1"/>
  </si>
  <si>
    <t>丸本　ゆみこ</t>
    <phoneticPr fontId="1"/>
  </si>
  <si>
    <t>山本　のりこ</t>
    <phoneticPr fontId="1"/>
  </si>
  <si>
    <t>吉田　恭子</t>
    <phoneticPr fontId="1"/>
  </si>
  <si>
    <t>渡邉　喜代子</t>
    <phoneticPr fontId="1"/>
  </si>
  <si>
    <t>新党くにもり</t>
  </si>
  <si>
    <t>本間　奈々</t>
    <phoneticPr fontId="1"/>
  </si>
  <si>
    <t>三輪　和雄</t>
    <phoneticPr fontId="1"/>
  </si>
  <si>
    <t>自由民主党</t>
    <rPh sb="0" eb="5">
      <t>ジユウミンシュトウ</t>
    </rPh>
    <phoneticPr fontId="1"/>
  </si>
  <si>
    <t>藤井　一博</t>
    <phoneticPr fontId="1"/>
  </si>
  <si>
    <t xml:space="preserve">   青山　繁晴</t>
    <phoneticPr fontId="1"/>
  </si>
  <si>
    <t xml:space="preserve"> 　梶原　大介</t>
    <phoneticPr fontId="1"/>
  </si>
  <si>
    <t xml:space="preserve">   赤松　健</t>
    <phoneticPr fontId="1"/>
  </si>
  <si>
    <t xml:space="preserve">   足立　としゆき</t>
    <phoneticPr fontId="1"/>
  </si>
  <si>
    <t xml:space="preserve">   あだち　まさし</t>
    <phoneticPr fontId="1"/>
  </si>
  <si>
    <t xml:space="preserve">   有里　まほ</t>
    <phoneticPr fontId="1"/>
  </si>
  <si>
    <t xml:space="preserve">   井上　よしゆき</t>
    <phoneticPr fontId="1"/>
  </si>
  <si>
    <t xml:space="preserve">   今井　絵理子</t>
    <phoneticPr fontId="1"/>
  </si>
  <si>
    <t xml:space="preserve">   いわき　光英</t>
    <phoneticPr fontId="1"/>
  </si>
  <si>
    <t xml:space="preserve">   ウト　タカシ</t>
    <phoneticPr fontId="1"/>
  </si>
  <si>
    <t xml:space="preserve">   えり　アルフィヤ</t>
    <phoneticPr fontId="1"/>
  </si>
  <si>
    <t xml:space="preserve">   遠藤　奈央子</t>
    <phoneticPr fontId="1"/>
  </si>
  <si>
    <t xml:space="preserve">   小川　かつみ</t>
    <phoneticPr fontId="1"/>
  </si>
  <si>
    <t xml:space="preserve">   おだち　もとゆき</t>
    <phoneticPr fontId="1"/>
  </si>
  <si>
    <t xml:space="preserve">   おち　俊之</t>
    <phoneticPr fontId="1"/>
  </si>
  <si>
    <t xml:space="preserve">   片山　さつき</t>
    <phoneticPr fontId="1"/>
  </si>
  <si>
    <t xml:space="preserve">   神谷　まさゆき</t>
    <phoneticPr fontId="1"/>
  </si>
  <si>
    <t xml:space="preserve">   河村　けんいち</t>
    <phoneticPr fontId="1"/>
  </si>
  <si>
    <t xml:space="preserve">   木村　よしお</t>
    <phoneticPr fontId="1"/>
  </si>
  <si>
    <t xml:space="preserve">   進藤　金日子</t>
    <phoneticPr fontId="1"/>
  </si>
  <si>
    <t xml:space="preserve">   自見　はなこ</t>
    <phoneticPr fontId="1"/>
  </si>
  <si>
    <t xml:space="preserve">   そのだ　修光</t>
    <phoneticPr fontId="1"/>
  </si>
  <si>
    <t xml:space="preserve">   高原　あきこ</t>
    <phoneticPr fontId="1"/>
  </si>
  <si>
    <t xml:space="preserve">   とものう　りお</t>
    <phoneticPr fontId="1"/>
  </si>
  <si>
    <t xml:space="preserve">   長谷川　ひではる</t>
    <phoneticPr fontId="1"/>
  </si>
  <si>
    <t xml:space="preserve">   藤木　しんや</t>
    <phoneticPr fontId="1"/>
  </si>
  <si>
    <t xml:space="preserve">   ふじすえ　健三</t>
    <phoneticPr fontId="1"/>
  </si>
  <si>
    <t xml:space="preserve">   水おち　敏栄</t>
    <phoneticPr fontId="1"/>
  </si>
  <si>
    <t xml:space="preserve">   むこう山　じゅん</t>
    <phoneticPr fontId="1"/>
  </si>
  <si>
    <t xml:space="preserve">   山谷　えり子</t>
    <phoneticPr fontId="1"/>
  </si>
  <si>
    <t xml:space="preserve">   山田　宏</t>
    <phoneticPr fontId="1"/>
  </si>
  <si>
    <t xml:space="preserve">   吉岡　しんたろう</t>
    <phoneticPr fontId="1"/>
  </si>
  <si>
    <t>社会民主党</t>
    <rPh sb="0" eb="5">
      <t>シャカイミンシュトウ</t>
    </rPh>
    <phoneticPr fontId="1"/>
  </si>
  <si>
    <t>福島　みずほ</t>
    <phoneticPr fontId="1"/>
  </si>
  <si>
    <t>大椿　ゆうこ</t>
    <phoneticPr fontId="1"/>
  </si>
  <si>
    <t>おかざき　彩子</t>
    <phoneticPr fontId="1"/>
  </si>
  <si>
    <t>宮城　イチロー</t>
    <phoneticPr fontId="1"/>
  </si>
  <si>
    <t>村田　しゅんいち</t>
    <phoneticPr fontId="1"/>
  </si>
  <si>
    <t>久保　孝喜</t>
    <phoneticPr fontId="1"/>
  </si>
  <si>
    <t>秋葉　忠利</t>
    <phoneticPr fontId="1"/>
  </si>
  <si>
    <t>山口　わか子</t>
  </si>
  <si>
    <t>NHK党</t>
    <rPh sb="3" eb="4">
      <t>トウ</t>
    </rPh>
    <phoneticPr fontId="1"/>
  </si>
  <si>
    <t>さいとう　健一郎</t>
    <phoneticPr fontId="1"/>
  </si>
  <si>
    <t>黒川　あつひこ</t>
    <phoneticPr fontId="1"/>
  </si>
  <si>
    <t>くぼた　学</t>
    <phoneticPr fontId="1"/>
  </si>
  <si>
    <t>山本　太郎</t>
    <phoneticPr fontId="1"/>
  </si>
  <si>
    <t>西村　ひとし</t>
    <phoneticPr fontId="1"/>
  </si>
  <si>
    <t>ガーシー</t>
    <phoneticPr fontId="1"/>
  </si>
  <si>
    <t>そえだ　しんや</t>
    <phoneticPr fontId="1"/>
  </si>
  <si>
    <t>高橋　理洋</t>
    <phoneticPr fontId="1"/>
  </si>
  <si>
    <t>上妻　敬二</t>
    <phoneticPr fontId="1"/>
  </si>
  <si>
    <t>維新政党・新風</t>
    <rPh sb="0" eb="4">
      <t>イシンセイトウ</t>
    </rPh>
    <rPh sb="5" eb="7">
      <t>シンプウ</t>
    </rPh>
    <phoneticPr fontId="1"/>
  </si>
  <si>
    <t>魚谷　哲央</t>
    <phoneticPr fontId="1"/>
  </si>
  <si>
    <r>
      <rPr>
        <sz val="10"/>
        <color theme="1"/>
        <rFont val="ＭＳ Ｐ明朝"/>
        <family val="1"/>
        <charset val="128"/>
      </rPr>
      <t xml:space="preserve">76,873世帯
</t>
    </r>
    <r>
      <rPr>
        <sz val="10"/>
        <color rgb="FF000000"/>
        <rFont val="ＭＳ Ｐ明朝"/>
        <family val="1"/>
        <charset val="128"/>
      </rPr>
      <t>(令和４年７月１日現在)</t>
    </r>
    <phoneticPr fontId="1"/>
  </si>
  <si>
    <t>76,815部</t>
    <phoneticPr fontId="1"/>
  </si>
  <si>
    <t>15箇所</t>
    <phoneticPr fontId="1"/>
  </si>
  <si>
    <t>ブランケット８ページ</t>
    <phoneticPr fontId="1"/>
  </si>
  <si>
    <t>530部</t>
    <phoneticPr fontId="1"/>
  </si>
  <si>
    <t>門河　通憲</t>
    <rPh sb="0" eb="2">
      <t>カドカワ</t>
    </rPh>
    <rPh sb="3" eb="5">
      <t>ミチノリ</t>
    </rPh>
    <phoneticPr fontId="1"/>
  </si>
  <si>
    <t>大塚　眞理子</t>
    <phoneticPr fontId="1"/>
  </si>
  <si>
    <t>鎌倉市岩瀬</t>
    <phoneticPr fontId="1"/>
  </si>
  <si>
    <t>奥津　淑子</t>
    <rPh sb="0" eb="2">
      <t>オクツ</t>
    </rPh>
    <rPh sb="3" eb="5">
      <t>ヨシコ</t>
    </rPh>
    <phoneticPr fontId="1"/>
  </si>
  <si>
    <t>鎌倉市七里ガ浜東</t>
    <rPh sb="3" eb="5">
      <t>シチリ</t>
    </rPh>
    <rPh sb="6" eb="7">
      <t>ハマ</t>
    </rPh>
    <rPh sb="7" eb="8">
      <t>ヒガシ</t>
    </rPh>
    <phoneticPr fontId="1"/>
  </si>
  <si>
    <t>木村　哲也</t>
    <rPh sb="0" eb="2">
      <t>キムラ</t>
    </rPh>
    <rPh sb="3" eb="5">
      <t>テツヤ</t>
    </rPh>
    <phoneticPr fontId="1"/>
  </si>
  <si>
    <t>伊藤　浩平</t>
    <rPh sb="0" eb="2">
      <t>イトウ</t>
    </rPh>
    <rPh sb="3" eb="5">
      <t>コウヘイ</t>
    </rPh>
    <phoneticPr fontId="1"/>
  </si>
  <si>
    <t>砂川　大輔</t>
    <rPh sb="0" eb="2">
      <t>スナガワ</t>
    </rPh>
    <rPh sb="3" eb="5">
      <t>ダイスケ</t>
    </rPh>
    <phoneticPr fontId="1"/>
  </si>
  <si>
    <t>梅澤　祐一</t>
    <rPh sb="0" eb="2">
      <t>ウメザワ</t>
    </rPh>
    <rPh sb="3" eb="5">
      <t>ユウイチ</t>
    </rPh>
    <phoneticPr fontId="1"/>
  </si>
  <si>
    <t>杉本　啓輔</t>
    <rPh sb="0" eb="2">
      <t>スギモト</t>
    </rPh>
    <rPh sb="3" eb="4">
      <t>ケイ</t>
    </rPh>
    <rPh sb="4" eb="5">
      <t>スケ</t>
    </rPh>
    <phoneticPr fontId="1"/>
  </si>
  <si>
    <t>小池　秀実</t>
    <rPh sb="0" eb="2">
      <t>コイケ</t>
    </rPh>
    <rPh sb="3" eb="5">
      <t>ヒデミ</t>
    </rPh>
    <phoneticPr fontId="1"/>
  </si>
  <si>
    <t>田中　政治</t>
    <rPh sb="0" eb="2">
      <t>タナカ</t>
    </rPh>
    <rPh sb="3" eb="5">
      <t>セイジ</t>
    </rPh>
    <phoneticPr fontId="1"/>
  </si>
  <si>
    <t>小林　晃正</t>
    <rPh sb="0" eb="2">
      <t>コバヤシ</t>
    </rPh>
    <rPh sb="3" eb="5">
      <t>アキマサ</t>
    </rPh>
    <phoneticPr fontId="1"/>
  </si>
  <si>
    <t>浦山　友晃</t>
    <rPh sb="0" eb="2">
      <t>ウラヤマ</t>
    </rPh>
    <rPh sb="3" eb="5">
      <t>ユウコウ</t>
    </rPh>
    <phoneticPr fontId="1"/>
  </si>
  <si>
    <t>大庭　将平</t>
    <rPh sb="0" eb="2">
      <t>オオバ</t>
    </rPh>
    <rPh sb="3" eb="5">
      <t>ショウヘイ</t>
    </rPh>
    <phoneticPr fontId="1"/>
  </si>
  <si>
    <t>※　上段は有権者数（人）、中段は投票者数（人）、下段は投票率（％）を表す。</t>
    <rPh sb="14" eb="15">
      <t>ダン</t>
    </rPh>
    <phoneticPr fontId="1"/>
  </si>
  <si>
    <t>９　地域別・年代別投票者数及び投票率に関する調（選挙区）</t>
    <rPh sb="13" eb="14">
      <t>オヨ</t>
    </rPh>
    <phoneticPr fontId="1"/>
  </si>
  <si>
    <t>第２投票区</t>
    <phoneticPr fontId="1"/>
  </si>
  <si>
    <t>第３投票区</t>
    <phoneticPr fontId="1"/>
  </si>
  <si>
    <t>第１投票区</t>
    <phoneticPr fontId="1"/>
  </si>
  <si>
    <t>第４投票区</t>
    <phoneticPr fontId="1"/>
  </si>
  <si>
    <t>第５投票区</t>
    <phoneticPr fontId="1"/>
  </si>
  <si>
    <t>第６投票区</t>
    <phoneticPr fontId="1"/>
  </si>
  <si>
    <t>第７投票区</t>
    <phoneticPr fontId="1"/>
  </si>
  <si>
    <t>第８投票区</t>
    <phoneticPr fontId="1"/>
  </si>
  <si>
    <t>第９投票区</t>
    <phoneticPr fontId="1"/>
  </si>
  <si>
    <t>※最終（21:30）のみ期日前・不在者投票者数を含む。</t>
    <phoneticPr fontId="1"/>
  </si>
  <si>
    <t>14　期日前投票管理者及び期日前投票立会人に関する調</t>
    <phoneticPr fontId="1"/>
  </si>
  <si>
    <t>⑵　大船行政センター3階第1集会室</t>
    <phoneticPr fontId="1"/>
  </si>
  <si>
    <t>市外病院施設等
(78施設)</t>
    <rPh sb="2" eb="4">
      <t>ビョウイン</t>
    </rPh>
    <rPh sb="6" eb="7">
      <t>トウ</t>
    </rPh>
    <phoneticPr fontId="1"/>
  </si>
  <si>
    <t>合計
(103施設)</t>
    <phoneticPr fontId="1"/>
  </si>
  <si>
    <t>18　不在者投票指定施設における投票用紙請求数等に関する調</t>
    <phoneticPr fontId="1"/>
  </si>
  <si>
    <t>単位：枚</t>
    <rPh sb="0" eb="2">
      <t>タンイ</t>
    </rPh>
    <rPh sb="3" eb="4">
      <t>マイ</t>
    </rPh>
    <phoneticPr fontId="1"/>
  </si>
  <si>
    <t>21　不在者投票の事由等に関する調</t>
    <rPh sb="11" eb="12">
      <t>トウ</t>
    </rPh>
    <phoneticPr fontId="1"/>
  </si>
  <si>
    <t>※在外投票を除く。</t>
    <phoneticPr fontId="1"/>
  </si>
  <si>
    <t>当選</t>
    <rPh sb="0" eb="2">
      <t>トウセン</t>
    </rPh>
    <phoneticPr fontId="1"/>
  </si>
  <si>
    <t>○</t>
    <phoneticPr fontId="1"/>
  </si>
  <si>
    <t>○</t>
    <phoneticPr fontId="1"/>
  </si>
  <si>
    <t>※ 当落別欄の当選者には参議院神奈川県選出議員補欠選挙の当選者1名（神奈川県投票数第5位）を含む。
※ 当選者の任期は、得票順位第1位から第4位が6年、第5位が約3年となる。</t>
    <phoneticPr fontId="1"/>
  </si>
  <si>
    <t>鎌倉市得票数</t>
    <phoneticPr fontId="1"/>
  </si>
  <si>
    <t>（得票率）</t>
    <phoneticPr fontId="1"/>
  </si>
  <si>
    <t>神奈川県得票数</t>
    <phoneticPr fontId="1"/>
  </si>
  <si>
    <t>﨑村　峰徳</t>
    <phoneticPr fontId="1"/>
  </si>
  <si>
    <t>法第６８条の２に</t>
    <phoneticPr fontId="1"/>
  </si>
  <si>
    <t>該当のもの</t>
    <phoneticPr fontId="1"/>
  </si>
  <si>
    <t>不受理と決定した票：１票</t>
    <rPh sb="11" eb="12">
      <t>ヒョウ</t>
    </rPh>
    <phoneticPr fontId="1"/>
  </si>
  <si>
    <t>持ち帰りと思われる票：９票</t>
    <rPh sb="12" eb="13">
      <t>ヒョウ</t>
    </rPh>
    <phoneticPr fontId="1"/>
  </si>
  <si>
    <t>不受理と決定した票：０票</t>
    <rPh sb="11" eb="12">
      <t>ヒョウ</t>
    </rPh>
    <phoneticPr fontId="1"/>
  </si>
  <si>
    <t>持ち帰りと思われる票：－１票</t>
    <rPh sb="13" eb="14">
      <t>ヒョウ</t>
    </rPh>
    <phoneticPr fontId="1"/>
  </si>
  <si>
    <t>NHK党</t>
    <phoneticPr fontId="1"/>
  </si>
  <si>
    <t xml:space="preserve">   労働の解放をめざす</t>
    <phoneticPr fontId="1"/>
  </si>
  <si>
    <t xml:space="preserve">   労働者党</t>
    <phoneticPr fontId="1"/>
  </si>
  <si>
    <r>
      <t xml:space="preserve">　  </t>
    </r>
    <r>
      <rPr>
        <sz val="9"/>
        <color theme="1"/>
        <rFont val="ＭＳ Ｐ明朝"/>
        <family val="1"/>
        <charset val="128"/>
      </rPr>
      <t>女性天皇と共に明るい日本を</t>
    </r>
    <phoneticPr fontId="1"/>
  </si>
  <si>
    <r>
      <t xml:space="preserve">  　</t>
    </r>
    <r>
      <rPr>
        <sz val="9"/>
        <color theme="1"/>
        <rFont val="ＭＳ Ｐ明朝"/>
        <family val="1"/>
        <charset val="128"/>
      </rPr>
      <t>実現する会</t>
    </r>
    <phoneticPr fontId="1"/>
  </si>
  <si>
    <t>※1 上段は得票数・下段（　）は得票率を示す　</t>
    <phoneticPr fontId="1"/>
  </si>
  <si>
    <t>※2 得票数は選挙区選挙におけるものである</t>
    <rPh sb="3" eb="6">
      <t>トクヒョウスウ</t>
    </rPh>
    <rPh sb="7" eb="12">
      <t>センキョクセンキョ</t>
    </rPh>
    <phoneticPr fontId="1"/>
  </si>
  <si>
    <t>ハシモト ヒロユキ</t>
    <phoneticPr fontId="1"/>
  </si>
  <si>
    <t>令和４年６月28日(火)
～
令和４年7月８日(金)</t>
    <rPh sb="10" eb="11">
      <t>カ</t>
    </rPh>
    <rPh sb="15" eb="17">
      <t>レイワ</t>
    </rPh>
    <phoneticPr fontId="1"/>
  </si>
  <si>
    <t xml:space="preserve">    このページは本編別紙２を参照ください。</t>
    <phoneticPr fontId="1"/>
  </si>
  <si>
    <t>令和４年７月６日から
令和４年７月９日まで</t>
    <phoneticPr fontId="1"/>
  </si>
  <si>
    <t>(5.01%)</t>
    <phoneticPr fontId="1"/>
  </si>
  <si>
    <t>(7.91%)</t>
    <phoneticPr fontId="1"/>
  </si>
  <si>
    <t>(1.20%)</t>
    <phoneticPr fontId="1"/>
  </si>
  <si>
    <t>(0.23%)</t>
    <phoneticPr fontId="1"/>
  </si>
  <si>
    <t>(0.88%)</t>
    <phoneticPr fontId="1"/>
  </si>
  <si>
    <t>(16.22%)</t>
    <phoneticPr fontId="1"/>
  </si>
  <si>
    <t>(1.47%)</t>
    <phoneticPr fontId="1"/>
  </si>
  <si>
    <t>(41.31%)</t>
    <phoneticPr fontId="1"/>
  </si>
  <si>
    <t>(10.00%)</t>
    <phoneticPr fontId="1"/>
  </si>
  <si>
    <t>(11.13%)</t>
    <phoneticPr fontId="1"/>
  </si>
  <si>
    <t>(0.54%)</t>
    <phoneticPr fontId="1"/>
  </si>
  <si>
    <t>(0.13%)</t>
    <phoneticPr fontId="1"/>
  </si>
  <si>
    <t>(0.25%)</t>
    <phoneticPr fontId="1"/>
  </si>
  <si>
    <t>(0.32%)</t>
    <phoneticPr fontId="1"/>
  </si>
  <si>
    <t>(2.99%)</t>
    <phoneticPr fontId="1"/>
  </si>
  <si>
    <t>(0.41%)</t>
    <phoneticPr fontId="1"/>
  </si>
  <si>
    <t>令和4年
7月10日</t>
    <rPh sb="0" eb="2">
      <t>レイワ</t>
    </rPh>
    <rPh sb="3" eb="4">
      <t>ネン</t>
    </rPh>
    <rPh sb="4" eb="5">
      <t>ガンネン</t>
    </rPh>
    <phoneticPr fontId="1"/>
  </si>
  <si>
    <t>平成22年
7月11日</t>
    <rPh sb="0" eb="2">
      <t>ヘイセイ</t>
    </rPh>
    <rPh sb="4" eb="5">
      <t>ネン</t>
    </rPh>
    <phoneticPr fontId="1"/>
  </si>
  <si>
    <t>鎌倉市材木座</t>
    <rPh sb="3" eb="6">
      <t>ザイモクザ</t>
    </rPh>
    <phoneticPr fontId="1"/>
  </si>
  <si>
    <t>８　年代別投票者数に関する調（選挙区）</t>
  </si>
  <si>
    <t xml:space="preserve">    このページは本編別紙1を参照ください。</t>
    <phoneticPr fontId="1"/>
  </si>
  <si>
    <t>　　（4:40　確定）</t>
    <phoneticPr fontId="1"/>
  </si>
  <si>
    <t>(3時11分　確定）</t>
    <phoneticPr fontId="1"/>
  </si>
  <si>
    <t>※在外投票は除く。</t>
  </si>
  <si>
    <t>35　選挙管理委員会委員に関する調</t>
    <phoneticPr fontId="1"/>
  </si>
  <si>
    <t>36　選挙管理委員会事務局職員に関する調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</si>
</sst>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0.00_);\(0.00\)"/>
    <numFmt numFmtId="177" formatCode="0.000"/>
    <numFmt numFmtId="178" formatCode="#,##0.000"/>
    <numFmt numFmtId="179" formatCode="m&quot;月&quot;d&quot;日&quot;\(aaa\)"/>
    <numFmt numFmtId="180" formatCode="#,##0_);[Red]\(#,##0\)"/>
    <numFmt numFmtId="181" formatCode="0.00_);[Red]\(0.00\)"/>
    <numFmt numFmtId="182" formatCode="#,##0.000_);\(#,##0.000\)"/>
    <numFmt numFmtId="183" formatCode="#,##0.000_);[Red]\(#,##0.000\)"/>
    <numFmt numFmtId="184" formatCode="0.00_ "/>
    <numFmt numFmtId="185" formatCode="#,##0.000;[Red]#,##0.000"/>
    <numFmt numFmtId="186" formatCode="#,##0.000_ "/>
    <numFmt numFmtId="187" formatCode="#,##0;[Red]#,##0"/>
    <numFmt numFmtId="189" formatCode="0_ "/>
    <numFmt numFmtId="190" formatCode="#,##0_ "/>
    <numFmt numFmtId="191" formatCode="#,##0_ ;[Red]\-#,##0\ "/>
    <numFmt numFmtId="192" formatCode="0_);[Red]\(0\)"/>
    <numFmt numFmtId="193" formatCode="#,##0&quot;件&quot;"/>
    <numFmt numFmtId="194" formatCode="#,##0&quot;票&quot;"/>
  </numFmts>
  <fonts count="23">
    <font>
      <sz val="11"/>
      <color theme="1"/>
      <name val="Yu Gothic"/>
      <family val="2"/>
      <scheme val="minor"/>
    </font>
    <font>
      <sz val="6"/>
      <name val="Yu Gothic"/>
      <family val="3"/>
      <charset val="128"/>
      <scheme val="minor"/>
    </font>
    <font>
      <sz val="11"/>
      <color theme="1"/>
      <name val="ＭＳ Ｐ明朝"/>
      <family val="1"/>
      <charset val="128"/>
    </font>
    <font>
      <sz val="10"/>
      <color theme="1"/>
      <name val="ＭＳ Ｐ明朝"/>
      <family val="1"/>
      <charset val="128"/>
    </font>
    <font>
      <sz val="10"/>
      <color rgb="FF000000"/>
      <name val="ＭＳ Ｐ明朝"/>
      <family val="1"/>
      <charset val="128"/>
    </font>
    <font>
      <sz val="6"/>
      <name val="游ゴシック"/>
      <family val="3"/>
    </font>
    <font>
      <sz val="10"/>
      <color rgb="FFFF0000"/>
      <name val="ＭＳ Ｐ明朝"/>
      <family val="1"/>
      <charset val="128"/>
    </font>
    <font>
      <sz val="11"/>
      <color theme="1"/>
      <name val="Yu Gothic"/>
      <family val="2"/>
      <scheme val="minor"/>
    </font>
    <font>
      <sz val="8"/>
      <color theme="1"/>
      <name val="ＭＳ Ｐ明朝"/>
      <family val="1"/>
      <charset val="128"/>
    </font>
    <font>
      <sz val="6"/>
      <color theme="1"/>
      <name val="ＭＳ Ｐ明朝"/>
      <family val="1"/>
      <charset val="128"/>
    </font>
    <font>
      <sz val="9"/>
      <color theme="1"/>
      <name val="ＭＳ Ｐ明朝"/>
      <family val="1"/>
      <charset val="128"/>
    </font>
    <font>
      <sz val="6"/>
      <color rgb="FF000000"/>
      <name val="ＭＳ Ｐ明朝"/>
      <family val="1"/>
      <charset val="128"/>
    </font>
    <font>
      <sz val="9"/>
      <color rgb="FF000000"/>
      <name val="ＭＳ Ｐ明朝"/>
      <family val="1"/>
      <charset val="128"/>
    </font>
    <font>
      <b/>
      <sz val="6"/>
      <color theme="1"/>
      <name val="ＭＳ Ｐ明朝"/>
      <family val="1"/>
      <charset val="128"/>
    </font>
    <font>
      <sz val="12"/>
      <color theme="1"/>
      <name val="ＭＳ Ｐ明朝"/>
      <family val="1"/>
      <charset val="128"/>
    </font>
    <font>
      <sz val="16"/>
      <color theme="1"/>
      <name val="ＭＳ Ｐ明朝"/>
      <family val="1"/>
      <charset val="128"/>
    </font>
    <font>
      <sz val="11"/>
      <color theme="1"/>
      <name val="Yu Gothic"/>
      <family val="3"/>
      <scheme val="minor"/>
    </font>
    <font>
      <sz val="8"/>
      <color rgb="FF000000"/>
      <name val="ＭＳ Ｐ明朝"/>
      <family val="1"/>
      <charset val="128"/>
    </font>
    <font>
      <sz val="10"/>
      <color theme="0"/>
      <name val="ＭＳ Ｐ明朝"/>
      <family val="1"/>
      <charset val="128"/>
    </font>
    <font>
      <sz val="10.5"/>
      <color theme="1"/>
      <name val="ＭＳ Ｐ明朝"/>
      <family val="1"/>
      <charset val="128"/>
    </font>
    <font>
      <sz val="12"/>
      <color rgb="FFFF0000"/>
      <name val="ＭＳ Ｐ明朝"/>
      <family val="1"/>
      <charset val="128"/>
    </font>
    <font>
      <sz val="11"/>
      <color rgb="FFFF0000"/>
      <name val="ＭＳ Ｐ明朝"/>
      <family val="1"/>
      <charset val="128"/>
    </font>
    <font>
      <sz val="11"/>
      <color rgb="FF000000"/>
      <name val="ＭＳ Ｐ明朝"/>
      <family val="1"/>
      <charset val="128"/>
    </font>
  </fonts>
  <fills count="4">
    <fill>
      <patternFill patternType="none"/>
    </fill>
    <fill>
      <patternFill patternType="gray125"/>
    </fill>
    <fill>
      <patternFill patternType="solid">
        <fgColor rgb="FFD4F3B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Down="1">
      <left style="thin">
        <color indexed="64"/>
      </left>
      <right/>
      <top style="thin">
        <color indexed="64"/>
      </top>
      <bottom/>
      <diagonal style="thin">
        <color indexed="64"/>
      </diagonal>
    </border>
    <border>
      <left/>
      <right style="thin">
        <color indexed="64"/>
      </right>
      <top/>
      <bottom/>
      <diagonal/>
    </border>
  </borders>
  <cellStyleXfs count="6">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6" fillId="0" borderId="0">
      <alignment vertical="center"/>
    </xf>
    <xf numFmtId="0" fontId="7" fillId="0" borderId="0"/>
    <xf numFmtId="9" fontId="7" fillId="0" borderId="0" applyFont="0" applyFill="0" applyBorder="0" applyAlignment="0" applyProtection="0">
      <alignment vertical="center"/>
    </xf>
  </cellStyleXfs>
  <cellXfs count="298">
    <xf numFmtId="0" fontId="0" fillId="0" borderId="0" xfId="0"/>
    <xf numFmtId="0" fontId="3" fillId="0" borderId="0" xfId="0" applyFont="1" applyAlignment="1">
      <alignment horizontal="left" vertical="center"/>
    </xf>
    <xf numFmtId="0" fontId="2" fillId="0" borderId="0" xfId="0" applyFont="1"/>
    <xf numFmtId="0" fontId="3" fillId="0" borderId="0" xfId="0" applyFont="1"/>
    <xf numFmtId="0" fontId="3" fillId="0" borderId="1" xfId="0" applyFont="1" applyBorder="1" applyAlignment="1">
      <alignment horizontal="justify" vertical="center" wrapText="1"/>
    </xf>
    <xf numFmtId="3" fontId="3" fillId="0" borderId="1" xfId="0" applyNumberFormat="1" applyFont="1" applyBorder="1" applyAlignment="1">
      <alignment horizontal="right" vertical="center" wrapText="1"/>
    </xf>
    <xf numFmtId="10" fontId="3" fillId="0" borderId="1" xfId="0" applyNumberFormat="1" applyFont="1" applyBorder="1" applyAlignment="1">
      <alignment horizontal="right" vertical="center" wrapText="1"/>
    </xf>
    <xf numFmtId="0" fontId="3" fillId="0" borderId="2" xfId="0" applyFont="1" applyBorder="1" applyAlignment="1">
      <alignment horizontal="justify" vertical="center" wrapText="1"/>
    </xf>
    <xf numFmtId="0" fontId="3" fillId="0" borderId="7" xfId="0" applyFont="1" applyBorder="1" applyAlignment="1">
      <alignment vertical="center" wrapText="1"/>
    </xf>
    <xf numFmtId="0" fontId="4" fillId="0" borderId="1" xfId="0" applyFont="1" applyBorder="1" applyAlignment="1">
      <alignment horizontal="left" vertical="center" wrapText="1" indent="1"/>
    </xf>
    <xf numFmtId="0" fontId="3" fillId="0" borderId="0" xfId="0" applyFont="1" applyBorder="1" applyAlignment="1">
      <alignment horizontal="right" vertical="center"/>
    </xf>
    <xf numFmtId="0" fontId="4" fillId="0" borderId="0" xfId="0" applyFont="1" applyAlignment="1">
      <alignment horizontal="left" vertical="center"/>
    </xf>
    <xf numFmtId="0" fontId="3" fillId="0" borderId="0" xfId="0" applyFont="1" applyAlignment="1">
      <alignment horizontal="right" vertical="center"/>
    </xf>
    <xf numFmtId="0" fontId="3" fillId="2" borderId="7" xfId="0" applyFont="1" applyFill="1" applyBorder="1" applyAlignment="1">
      <alignment horizontal="center" vertical="center" wrapText="1"/>
    </xf>
    <xf numFmtId="0" fontId="3" fillId="0" borderId="3" xfId="0" applyFont="1" applyBorder="1" applyAlignment="1">
      <alignment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176" fontId="3" fillId="0" borderId="3" xfId="0" applyNumberFormat="1" applyFont="1" applyBorder="1" applyAlignment="1">
      <alignment horizontal="right" vertical="center" wrapText="1"/>
    </xf>
    <xf numFmtId="178" fontId="3" fillId="0" borderId="2" xfId="0" applyNumberFormat="1" applyFont="1" applyBorder="1" applyAlignment="1">
      <alignment horizontal="right" vertical="center" wrapText="1"/>
    </xf>
    <xf numFmtId="177" fontId="3" fillId="0" borderId="2" xfId="0" applyNumberFormat="1" applyFont="1" applyBorder="1" applyAlignment="1">
      <alignment horizontal="right" vertical="center" wrapText="1"/>
    </xf>
    <xf numFmtId="176" fontId="3" fillId="0" borderId="7" xfId="0" applyNumberFormat="1" applyFont="1" applyBorder="1" applyAlignment="1">
      <alignment horizontal="right" vertical="center" wrapText="1"/>
    </xf>
    <xf numFmtId="0" fontId="3" fillId="3" borderId="3" xfId="0" applyFont="1" applyFill="1" applyBorder="1" applyAlignment="1">
      <alignment horizontal="center" vertical="center" wrapText="1"/>
    </xf>
    <xf numFmtId="0" fontId="3" fillId="0" borderId="7" xfId="0" applyFont="1" applyBorder="1" applyAlignment="1">
      <alignment horizontal="justify" vertical="center" wrapText="1"/>
    </xf>
    <xf numFmtId="3" fontId="3" fillId="0" borderId="6" xfId="0" applyNumberFormat="1" applyFont="1" applyBorder="1" applyAlignment="1">
      <alignment horizontal="right" vertical="center" wrapText="1"/>
    </xf>
    <xf numFmtId="49" fontId="3" fillId="0" borderId="11" xfId="1" applyNumberFormat="1" applyFont="1" applyBorder="1" applyAlignment="1">
      <alignment horizontal="right" vertical="center" wrapText="1"/>
    </xf>
    <xf numFmtId="49" fontId="3" fillId="0" borderId="3" xfId="1"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49" fontId="3" fillId="0" borderId="7" xfId="1" applyNumberFormat="1" applyFont="1" applyBorder="1" applyAlignment="1">
      <alignment horizontal="right" vertical="center" wrapText="1"/>
    </xf>
    <xf numFmtId="49" fontId="3" fillId="0" borderId="15" xfId="1" applyNumberFormat="1" applyFont="1" applyBorder="1" applyAlignment="1">
      <alignment horizontal="right" vertical="center" wrapText="1"/>
    </xf>
    <xf numFmtId="20" fontId="3" fillId="2" borderId="1" xfId="0" applyNumberFormat="1" applyFont="1" applyFill="1" applyBorder="1" applyAlignment="1">
      <alignment horizontal="right" vertical="center" wrapText="1"/>
    </xf>
    <xf numFmtId="0" fontId="3" fillId="2" borderId="14"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0" borderId="1" xfId="0" applyFont="1" applyBorder="1" applyAlignment="1">
      <alignment horizontal="right" vertical="center" wrapText="1" indent="1"/>
    </xf>
    <xf numFmtId="0" fontId="3" fillId="0" borderId="0" xfId="0" applyFont="1" applyBorder="1" applyAlignment="1">
      <alignment horizontal="left" vertical="center" wrapText="1" indent="1"/>
    </xf>
    <xf numFmtId="0" fontId="3" fillId="2" borderId="2" xfId="0" applyFont="1" applyFill="1" applyBorder="1" applyAlignment="1">
      <alignment horizontal="left" vertical="center" wrapText="1"/>
    </xf>
    <xf numFmtId="0" fontId="3" fillId="0" borderId="1" xfId="0" applyFont="1" applyFill="1" applyBorder="1" applyAlignment="1">
      <alignment horizontal="justify" vertical="center" wrapText="1"/>
    </xf>
    <xf numFmtId="14" fontId="3" fillId="0" borderId="1" xfId="0" applyNumberFormat="1" applyFont="1" applyBorder="1" applyAlignment="1">
      <alignment horizontal="right" vertical="center" wrapText="1" indent="1"/>
    </xf>
    <xf numFmtId="179" fontId="3" fillId="0" borderId="1" xfId="0" applyNumberFormat="1" applyFont="1" applyBorder="1" applyAlignment="1">
      <alignment horizontal="right" vertical="center" wrapText="1" indent="1"/>
    </xf>
    <xf numFmtId="0" fontId="10" fillId="0" borderId="1" xfId="0" applyFont="1" applyBorder="1" applyAlignment="1">
      <alignment horizontal="center"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indent="1"/>
    </xf>
    <xf numFmtId="0" fontId="1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10" fontId="3" fillId="0" borderId="1" xfId="0" applyNumberFormat="1" applyFont="1" applyBorder="1" applyAlignment="1">
      <alignment horizontal="center" vertical="center" wrapText="1"/>
    </xf>
    <xf numFmtId="49" fontId="3" fillId="0" borderId="2" xfId="1" applyNumberFormat="1" applyFont="1" applyBorder="1" applyAlignment="1">
      <alignment horizontal="right" vertical="center" wrapText="1"/>
    </xf>
    <xf numFmtId="181" fontId="3" fillId="0" borderId="3" xfId="0" applyNumberFormat="1" applyFont="1" applyBorder="1" applyAlignment="1">
      <alignment horizontal="right" vertical="center" wrapText="1"/>
    </xf>
    <xf numFmtId="182" fontId="3" fillId="0" borderId="7" xfId="0" applyNumberFormat="1" applyFont="1" applyBorder="1" applyAlignment="1">
      <alignment horizontal="right" vertical="center" wrapText="1"/>
    </xf>
    <xf numFmtId="183" fontId="3" fillId="0" borderId="2" xfId="0" applyNumberFormat="1" applyFont="1" applyBorder="1" applyAlignment="1">
      <alignment horizontal="right" vertical="center" wrapText="1"/>
    </xf>
    <xf numFmtId="184" fontId="3" fillId="0" borderId="3" xfId="0" applyNumberFormat="1" applyFont="1" applyBorder="1" applyAlignment="1">
      <alignment horizontal="right" vertical="center" wrapText="1"/>
    </xf>
    <xf numFmtId="183" fontId="3" fillId="0" borderId="7" xfId="0" applyNumberFormat="1" applyFont="1" applyBorder="1" applyAlignment="1">
      <alignment horizontal="right" vertical="center" wrapText="1"/>
    </xf>
    <xf numFmtId="184" fontId="3" fillId="0" borderId="7" xfId="0" applyNumberFormat="1" applyFont="1" applyBorder="1" applyAlignment="1">
      <alignment horizontal="right" vertical="center" wrapText="1"/>
    </xf>
    <xf numFmtId="0" fontId="6" fillId="3" borderId="0" xfId="0" applyFont="1" applyFill="1" applyAlignment="1">
      <alignment horizontal="right" vertical="center"/>
    </xf>
    <xf numFmtId="0" fontId="2" fillId="3" borderId="0" xfId="0" applyFont="1" applyFill="1"/>
    <xf numFmtId="178" fontId="3" fillId="3" borderId="0" xfId="0" applyNumberFormat="1" applyFont="1" applyFill="1" applyAlignment="1">
      <alignment horizontal="right" vertical="center"/>
    </xf>
    <xf numFmtId="0" fontId="12" fillId="0" borderId="7" xfId="0" applyFont="1" applyBorder="1" applyAlignment="1">
      <alignment horizontal="left" vertical="center" wrapText="1" indent="1"/>
    </xf>
    <xf numFmtId="183" fontId="3" fillId="0" borderId="1" xfId="0" applyNumberFormat="1" applyFont="1" applyBorder="1" applyAlignment="1">
      <alignment horizontal="right" vertical="center" wrapText="1"/>
    </xf>
    <xf numFmtId="49" fontId="13" fillId="3" borderId="1" xfId="0" applyNumberFormat="1" applyFont="1" applyFill="1" applyBorder="1" applyAlignment="1">
      <alignment horizontal="right" vertical="center" wrapText="1"/>
    </xf>
    <xf numFmtId="49" fontId="9" fillId="3" borderId="1" xfId="0" applyNumberFormat="1" applyFont="1" applyFill="1" applyBorder="1" applyAlignment="1">
      <alignment horizontal="right" vertical="center" wrapText="1"/>
    </xf>
    <xf numFmtId="178" fontId="4" fillId="0" borderId="1" xfId="0" applyNumberFormat="1" applyFont="1" applyBorder="1" applyAlignment="1">
      <alignment horizontal="center" vertical="center" wrapText="1"/>
    </xf>
    <xf numFmtId="178" fontId="4" fillId="2" borderId="1" xfId="0" applyNumberFormat="1" applyFont="1" applyFill="1" applyBorder="1" applyAlignment="1">
      <alignment horizontal="center" vertical="center" wrapText="1"/>
    </xf>
    <xf numFmtId="0" fontId="4" fillId="0" borderId="2"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3" xfId="0" applyFont="1" applyBorder="1" applyAlignment="1">
      <alignment horizontal="left" vertical="center" wrapText="1" indent="1"/>
    </xf>
    <xf numFmtId="49" fontId="9" fillId="0" borderId="1" xfId="0" applyNumberFormat="1" applyFont="1" applyBorder="1" applyAlignment="1">
      <alignment horizontal="right" vertical="center" wrapText="1"/>
    </xf>
    <xf numFmtId="185" fontId="3" fillId="0" borderId="1" xfId="0" applyNumberFormat="1" applyFont="1" applyBorder="1" applyAlignment="1">
      <alignment horizontal="right" vertical="center" wrapText="1"/>
    </xf>
    <xf numFmtId="185" fontId="3" fillId="2" borderId="1" xfId="0" applyNumberFormat="1" applyFont="1" applyFill="1" applyBorder="1" applyAlignment="1">
      <alignment horizontal="righ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85" fontId="4" fillId="0" borderId="2" xfId="0" applyNumberFormat="1" applyFont="1" applyBorder="1" applyAlignment="1">
      <alignment horizontal="right" vertical="center" wrapText="1"/>
    </xf>
    <xf numFmtId="185" fontId="10" fillId="2" borderId="1" xfId="0" applyNumberFormat="1" applyFont="1" applyFill="1" applyBorder="1" applyAlignment="1">
      <alignment horizontal="right" vertical="center" wrapText="1"/>
    </xf>
    <xf numFmtId="185" fontId="3" fillId="0" borderId="2" xfId="0" applyNumberFormat="1" applyFont="1" applyBorder="1" applyAlignment="1">
      <alignment horizontal="right" vertical="center" wrapText="1"/>
    </xf>
    <xf numFmtId="38" fontId="3" fillId="0" borderId="1" xfId="2" applyFont="1" applyBorder="1" applyAlignment="1">
      <alignment horizontal="right" vertical="center" wrapText="1"/>
    </xf>
    <xf numFmtId="38" fontId="3" fillId="3" borderId="2" xfId="2" applyFont="1" applyFill="1" applyBorder="1" applyAlignment="1">
      <alignment horizontal="center" vertical="center" wrapText="1"/>
    </xf>
    <xf numFmtId="38" fontId="3" fillId="3" borderId="7" xfId="2" applyFont="1" applyFill="1" applyBorder="1" applyAlignment="1">
      <alignment horizontal="center" vertical="center" wrapText="1"/>
    </xf>
    <xf numFmtId="10" fontId="3" fillId="3" borderId="3" xfId="1" applyNumberFormat="1" applyFont="1" applyFill="1" applyBorder="1" applyAlignment="1">
      <alignment horizontal="center" vertical="center" wrapText="1"/>
    </xf>
    <xf numFmtId="10" fontId="3" fillId="0" borderId="1" xfId="1" applyNumberFormat="1" applyFont="1" applyBorder="1" applyAlignment="1">
      <alignment horizontal="right" vertical="center" wrapText="1"/>
    </xf>
    <xf numFmtId="10" fontId="3" fillId="2" borderId="1" xfId="1" applyNumberFormat="1" applyFont="1" applyFill="1" applyBorder="1" applyAlignment="1">
      <alignment horizontal="right" vertical="center" wrapText="1"/>
    </xf>
    <xf numFmtId="0" fontId="14" fillId="0" borderId="0" xfId="0" applyFont="1"/>
    <xf numFmtId="185" fontId="4" fillId="0" borderId="1" xfId="0" applyNumberFormat="1" applyFont="1" applyBorder="1" applyAlignment="1">
      <alignment horizontal="right" vertical="center" wrapText="1"/>
    </xf>
    <xf numFmtId="183" fontId="4" fillId="0" borderId="1" xfId="0" applyNumberFormat="1" applyFont="1" applyBorder="1" applyAlignment="1">
      <alignment horizontal="right" vertical="center" wrapText="1"/>
    </xf>
    <xf numFmtId="183" fontId="4" fillId="2" borderId="1" xfId="0" applyNumberFormat="1" applyFont="1" applyFill="1" applyBorder="1" applyAlignment="1">
      <alignment horizontal="right" vertical="center" wrapText="1"/>
    </xf>
    <xf numFmtId="185" fontId="4" fillId="2" borderId="1" xfId="0" applyNumberFormat="1" applyFont="1" applyFill="1" applyBorder="1" applyAlignment="1">
      <alignment horizontal="right"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186" fontId="3" fillId="0" borderId="2" xfId="0" applyNumberFormat="1" applyFont="1" applyBorder="1" applyAlignment="1">
      <alignment horizontal="right" vertical="center" wrapText="1"/>
    </xf>
    <xf numFmtId="0" fontId="18" fillId="0" borderId="0" xfId="0" applyFont="1" applyFill="1" applyBorder="1" applyAlignment="1">
      <alignment horizontal="center" vertical="center" wrapText="1"/>
    </xf>
    <xf numFmtId="177" fontId="18" fillId="0" borderId="0" xfId="0" applyNumberFormat="1" applyFont="1" applyFill="1" applyBorder="1" applyAlignment="1">
      <alignment horizontal="right" vertical="center" wrapText="1"/>
    </xf>
    <xf numFmtId="178" fontId="18" fillId="0" borderId="0" xfId="0" applyNumberFormat="1" applyFont="1" applyFill="1" applyBorder="1" applyAlignment="1">
      <alignment horizontal="righ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3" fillId="0" borderId="0"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87" fontId="4" fillId="0" borderId="1" xfId="0" applyNumberFormat="1" applyFont="1" applyBorder="1" applyAlignment="1">
      <alignment horizontal="right" vertical="center" wrapText="1"/>
    </xf>
    <xf numFmtId="187" fontId="3" fillId="0" borderId="1" xfId="0" applyNumberFormat="1" applyFont="1" applyBorder="1" applyAlignment="1">
      <alignment horizontal="right" vertical="center" wrapText="1"/>
    </xf>
    <xf numFmtId="191" fontId="3" fillId="0" borderId="1" xfId="2" applyNumberFormat="1" applyFont="1" applyBorder="1" applyAlignment="1">
      <alignment horizontal="right" vertical="center" wrapText="1"/>
    </xf>
    <xf numFmtId="187" fontId="3" fillId="0" borderId="1" xfId="2" applyNumberFormat="1" applyFont="1" applyBorder="1" applyAlignment="1">
      <alignment horizontal="right" vertical="center" wrapText="1"/>
    </xf>
    <xf numFmtId="10" fontId="3" fillId="0" borderId="1" xfId="2" applyNumberFormat="1" applyFont="1" applyBorder="1" applyAlignment="1">
      <alignment horizontal="right" vertical="center" wrapText="1"/>
    </xf>
    <xf numFmtId="187" fontId="3" fillId="2" borderId="1" xfId="0" applyNumberFormat="1" applyFont="1" applyFill="1" applyBorder="1" applyAlignment="1">
      <alignment horizontal="right" vertical="center" wrapText="1"/>
    </xf>
    <xf numFmtId="180" fontId="3" fillId="0" borderId="1" xfId="2" applyNumberFormat="1" applyFont="1" applyBorder="1" applyAlignment="1">
      <alignment horizontal="right" vertical="center" wrapText="1"/>
    </xf>
    <xf numFmtId="180" fontId="3" fillId="2" borderId="1" xfId="0" applyNumberFormat="1" applyFont="1" applyFill="1" applyBorder="1" applyAlignment="1">
      <alignment horizontal="right" vertical="center" wrapText="1"/>
    </xf>
    <xf numFmtId="189" fontId="3" fillId="0" borderId="1" xfId="0" applyNumberFormat="1" applyFont="1" applyBorder="1" applyAlignment="1">
      <alignment horizontal="right" vertical="center" wrapText="1"/>
    </xf>
    <xf numFmtId="190" fontId="3" fillId="0" borderId="1" xfId="0" applyNumberFormat="1" applyFont="1" applyBorder="1" applyAlignment="1">
      <alignment horizontal="center" vertical="center" wrapText="1"/>
    </xf>
    <xf numFmtId="180" fontId="4" fillId="0" borderId="1" xfId="0" applyNumberFormat="1" applyFont="1" applyBorder="1" applyAlignment="1">
      <alignment horizontal="center" vertical="center" wrapText="1"/>
    </xf>
    <xf numFmtId="180" fontId="3" fillId="0" borderId="1" xfId="0" applyNumberFormat="1" applyFont="1" applyBorder="1" applyAlignment="1">
      <alignment horizontal="center" vertical="center" wrapText="1"/>
    </xf>
    <xf numFmtId="189" fontId="4" fillId="0" borderId="1" xfId="0" applyNumberFormat="1" applyFont="1" applyBorder="1" applyAlignment="1">
      <alignment horizontal="center" vertical="center" wrapText="1"/>
    </xf>
    <xf numFmtId="189" fontId="3" fillId="2" borderId="1" xfId="0" applyNumberFormat="1" applyFont="1" applyFill="1" applyBorder="1" applyAlignment="1">
      <alignment horizontal="right" vertical="center" wrapText="1"/>
    </xf>
    <xf numFmtId="183" fontId="3" fillId="0" borderId="2" xfId="0" applyNumberFormat="1" applyFont="1" applyBorder="1" applyAlignment="1">
      <alignment vertical="center" wrapText="1"/>
    </xf>
    <xf numFmtId="186" fontId="3" fillId="2" borderId="3" xfId="0" applyNumberFormat="1" applyFont="1" applyFill="1" applyBorder="1" applyAlignment="1">
      <alignment horizontal="right" vertical="center" wrapText="1"/>
    </xf>
    <xf numFmtId="186" fontId="3" fillId="2" borderId="1" xfId="0" applyNumberFormat="1" applyFont="1" applyFill="1" applyBorder="1" applyAlignment="1">
      <alignment horizontal="right" vertical="center" wrapText="1"/>
    </xf>
    <xf numFmtId="183" fontId="3" fillId="2" borderId="1" xfId="0" applyNumberFormat="1" applyFont="1" applyFill="1" applyBorder="1" applyAlignment="1">
      <alignment horizontal="right" vertical="center" wrapText="1"/>
    </xf>
    <xf numFmtId="186" fontId="3" fillId="0" borderId="0" xfId="0" applyNumberFormat="1" applyFont="1" applyBorder="1" applyAlignment="1">
      <alignment horizontal="right" vertical="center" wrapText="1"/>
    </xf>
    <xf numFmtId="186" fontId="3" fillId="0" borderId="4" xfId="0" applyNumberFormat="1" applyFont="1" applyBorder="1" applyAlignment="1">
      <alignment horizontal="right" vertical="center" wrapText="1"/>
    </xf>
    <xf numFmtId="186" fontId="3" fillId="0" borderId="1" xfId="0" applyNumberFormat="1" applyFont="1" applyBorder="1" applyAlignment="1">
      <alignment horizontal="right" vertical="center" wrapText="1"/>
    </xf>
    <xf numFmtId="186" fontId="3" fillId="3" borderId="1" xfId="0" applyNumberFormat="1" applyFont="1" applyFill="1" applyBorder="1" applyAlignment="1">
      <alignment horizontal="right" vertical="center" wrapText="1"/>
    </xf>
    <xf numFmtId="190" fontId="3" fillId="0" borderId="6" xfId="0" applyNumberFormat="1" applyFont="1" applyBorder="1" applyAlignment="1">
      <alignment horizontal="right" vertical="center" wrapText="1"/>
    </xf>
    <xf numFmtId="190" fontId="3" fillId="0" borderId="12" xfId="0" applyNumberFormat="1" applyFont="1" applyBorder="1" applyAlignment="1">
      <alignment horizontal="right" vertical="center" wrapText="1"/>
    </xf>
    <xf numFmtId="190" fontId="3" fillId="0" borderId="2" xfId="0" applyNumberFormat="1" applyFont="1" applyBorder="1" applyAlignment="1">
      <alignment horizontal="right" vertical="center" wrapText="1"/>
    </xf>
    <xf numFmtId="0" fontId="3" fillId="0" borderId="13" xfId="1" applyNumberFormat="1" applyFont="1" applyBorder="1" applyAlignment="1">
      <alignment horizontal="right" vertical="center" wrapText="1"/>
    </xf>
    <xf numFmtId="0" fontId="3" fillId="0" borderId="3" xfId="1" applyNumberFormat="1" applyFont="1" applyBorder="1" applyAlignment="1">
      <alignment horizontal="right" vertical="center" wrapText="1"/>
    </xf>
    <xf numFmtId="0" fontId="3" fillId="0" borderId="11" xfId="1" applyNumberFormat="1" applyFont="1" applyBorder="1" applyAlignment="1">
      <alignment horizontal="right" vertical="center" wrapText="1"/>
    </xf>
    <xf numFmtId="0" fontId="3" fillId="0" borderId="7" xfId="1" applyNumberFormat="1" applyFont="1" applyBorder="1" applyAlignment="1">
      <alignment horizontal="right" vertical="center" wrapText="1"/>
    </xf>
    <xf numFmtId="0" fontId="3" fillId="0" borderId="0" xfId="1" applyNumberFormat="1" applyFont="1" applyBorder="1" applyAlignment="1">
      <alignment horizontal="right" vertical="center" wrapText="1"/>
    </xf>
    <xf numFmtId="0" fontId="3" fillId="0" borderId="15" xfId="1" applyNumberFormat="1" applyFont="1" applyBorder="1" applyAlignment="1">
      <alignment horizontal="right" vertical="center" wrapText="1"/>
    </xf>
    <xf numFmtId="190" fontId="3" fillId="0" borderId="7" xfId="0" applyNumberFormat="1" applyFont="1" applyBorder="1" applyAlignment="1">
      <alignment horizontal="right" vertical="center" wrapText="1"/>
    </xf>
    <xf numFmtId="190" fontId="3" fillId="0" borderId="0" xfId="0" applyNumberFormat="1" applyFont="1" applyBorder="1" applyAlignment="1">
      <alignment horizontal="right" vertical="center" wrapText="1"/>
    </xf>
    <xf numFmtId="190" fontId="3" fillId="0" borderId="15" xfId="0" applyNumberFormat="1" applyFont="1" applyBorder="1" applyAlignment="1">
      <alignment horizontal="right" vertical="center" wrapText="1"/>
    </xf>
    <xf numFmtId="189" fontId="3" fillId="0" borderId="2" xfId="0" applyNumberFormat="1" applyFont="1" applyBorder="1" applyAlignment="1">
      <alignment horizontal="right" vertical="center" wrapText="1"/>
    </xf>
    <xf numFmtId="189" fontId="3" fillId="0" borderId="12" xfId="0" applyNumberFormat="1" applyFont="1" applyBorder="1" applyAlignment="1">
      <alignment horizontal="right" vertical="center" wrapText="1"/>
    </xf>
    <xf numFmtId="189" fontId="3" fillId="0" borderId="6" xfId="0" applyNumberFormat="1" applyFont="1" applyBorder="1" applyAlignment="1">
      <alignment horizontal="right" vertical="center" wrapText="1"/>
    </xf>
    <xf numFmtId="180" fontId="3" fillId="0" borderId="7" xfId="0" applyNumberFormat="1" applyFont="1" applyBorder="1" applyAlignment="1">
      <alignment horizontal="right" vertical="center" wrapText="1"/>
    </xf>
    <xf numFmtId="180" fontId="3" fillId="0" borderId="0" xfId="0" applyNumberFormat="1" applyFont="1" applyBorder="1" applyAlignment="1">
      <alignment horizontal="right" vertical="center" wrapText="1"/>
    </xf>
    <xf numFmtId="180" fontId="3" fillId="0" borderId="15" xfId="0" applyNumberFormat="1" applyFont="1" applyBorder="1" applyAlignment="1">
      <alignment horizontal="right" vertical="center" wrapText="1"/>
    </xf>
    <xf numFmtId="189" fontId="3" fillId="0" borderId="3" xfId="1" applyNumberFormat="1" applyFont="1" applyBorder="1" applyAlignment="1">
      <alignment horizontal="right" vertical="center" wrapText="1"/>
    </xf>
    <xf numFmtId="189" fontId="3" fillId="0" borderId="13" xfId="1" applyNumberFormat="1" applyFont="1" applyBorder="1" applyAlignment="1">
      <alignment horizontal="right" vertical="center" wrapText="1"/>
    </xf>
    <xf numFmtId="189" fontId="3" fillId="0" borderId="11" xfId="1" applyNumberFormat="1" applyFont="1" applyBorder="1" applyAlignment="1">
      <alignment horizontal="right" vertical="center" wrapText="1"/>
    </xf>
    <xf numFmtId="189" fontId="3" fillId="0" borderId="7" xfId="1" applyNumberFormat="1" applyFont="1" applyBorder="1" applyAlignment="1">
      <alignment horizontal="right" vertical="center" wrapText="1"/>
    </xf>
    <xf numFmtId="189" fontId="3" fillId="0" borderId="15" xfId="0" applyNumberFormat="1" applyFont="1" applyBorder="1" applyAlignment="1">
      <alignment horizontal="right" vertical="center" wrapText="1"/>
    </xf>
    <xf numFmtId="190" fontId="3" fillId="2" borderId="2" xfId="0" applyNumberFormat="1" applyFont="1" applyFill="1" applyBorder="1" applyAlignment="1">
      <alignment horizontal="right" vertical="center" wrapText="1"/>
    </xf>
    <xf numFmtId="190" fontId="3" fillId="2" borderId="12" xfId="0" applyNumberFormat="1" applyFont="1" applyFill="1" applyBorder="1" applyAlignment="1">
      <alignment horizontal="right" vertical="center" wrapText="1"/>
    </xf>
    <xf numFmtId="190" fontId="3" fillId="2" borderId="6" xfId="0" applyNumberFormat="1" applyFont="1" applyFill="1" applyBorder="1" applyAlignment="1">
      <alignment horizontal="right" vertical="center" wrapText="1"/>
    </xf>
    <xf numFmtId="0" fontId="3" fillId="2" borderId="3" xfId="0" applyNumberFormat="1" applyFont="1" applyFill="1" applyBorder="1" applyAlignment="1">
      <alignment horizontal="right" vertical="center" wrapText="1"/>
    </xf>
    <xf numFmtId="180" fontId="3"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wrapText="1"/>
    </xf>
    <xf numFmtId="192" fontId="3" fillId="0" borderId="1" xfId="0" applyNumberFormat="1" applyFont="1" applyBorder="1" applyAlignment="1">
      <alignment horizontal="right" vertical="center" wrapText="1"/>
    </xf>
    <xf numFmtId="190" fontId="3" fillId="2" borderId="1" xfId="0" applyNumberFormat="1" applyFont="1" applyFill="1" applyBorder="1" applyAlignment="1">
      <alignment horizontal="right" vertical="center" wrapText="1"/>
    </xf>
    <xf numFmtId="184" fontId="3" fillId="0" borderId="1" xfId="0" applyNumberFormat="1" applyFont="1" applyBorder="1" applyAlignment="1">
      <alignment horizontal="right" vertical="center" wrapText="1"/>
    </xf>
    <xf numFmtId="49" fontId="3" fillId="0" borderId="11" xfId="0" applyNumberFormat="1" applyFont="1" applyBorder="1" applyAlignment="1">
      <alignment horizontal="right" vertical="center" wrapText="1"/>
    </xf>
    <xf numFmtId="49" fontId="3" fillId="0" borderId="15" xfId="0" applyNumberFormat="1" applyFont="1" applyBorder="1" applyAlignment="1">
      <alignment horizontal="right" vertical="center" wrapText="1"/>
    </xf>
    <xf numFmtId="0" fontId="3" fillId="0" borderId="0" xfId="4" applyFont="1"/>
    <xf numFmtId="0" fontId="3" fillId="0" borderId="0" xfId="4" applyFont="1" applyBorder="1" applyAlignment="1">
      <alignment horizontal="center"/>
    </xf>
    <xf numFmtId="41" fontId="3" fillId="0" borderId="0" xfId="4" applyNumberFormat="1" applyFont="1" applyBorder="1"/>
    <xf numFmtId="10" fontId="3" fillId="0" borderId="0" xfId="5" applyNumberFormat="1" applyFont="1" applyBorder="1" applyAlignment="1"/>
    <xf numFmtId="0" fontId="3" fillId="0" borderId="0" xfId="4" applyFont="1" applyFill="1" applyBorder="1"/>
    <xf numFmtId="0" fontId="3" fillId="0" borderId="0" xfId="4" applyFont="1" applyFill="1" applyBorder="1" applyAlignment="1">
      <alignment horizontal="center"/>
    </xf>
    <xf numFmtId="18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7"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6" xfId="0" applyFont="1" applyBorder="1" applyAlignment="1">
      <alignment horizontal="right" vertical="center" wrapText="1"/>
    </xf>
    <xf numFmtId="0" fontId="3" fillId="0" borderId="11" xfId="0" applyFont="1" applyBorder="1" applyAlignment="1">
      <alignment horizontal="right" vertical="center" wrapText="1"/>
    </xf>
    <xf numFmtId="0" fontId="3" fillId="0" borderId="0" xfId="0" applyFont="1" applyBorder="1" applyAlignment="1">
      <alignment horizontal="right" vertical="center" wrapText="1"/>
    </xf>
    <xf numFmtId="0" fontId="3" fillId="0" borderId="15" xfId="0" applyFont="1" applyBorder="1" applyAlignment="1">
      <alignment horizontal="right" vertical="center" wrapText="1"/>
    </xf>
    <xf numFmtId="0" fontId="3" fillId="2" borderId="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 xfId="0" applyFont="1" applyBorder="1" applyAlignment="1">
      <alignment horizontal="right" vertical="center" wrapText="1"/>
    </xf>
    <xf numFmtId="0" fontId="4" fillId="0" borderId="7"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xf>
    <xf numFmtId="0" fontId="14" fillId="0" borderId="0" xfId="4" applyFont="1" applyAlignment="1">
      <alignment horizontal="left" vertical="center"/>
    </xf>
    <xf numFmtId="0" fontId="2" fillId="0" borderId="0" xfId="4" applyFont="1"/>
    <xf numFmtId="0" fontId="15" fillId="0" borderId="0" xfId="4" applyFont="1" applyAlignment="1">
      <alignment horizontal="left" vertical="center"/>
    </xf>
    <xf numFmtId="0" fontId="14" fillId="0" borderId="0" xfId="4" applyFont="1" applyAlignment="1">
      <alignment horizontal="right" vertical="center"/>
    </xf>
    <xf numFmtId="0" fontId="3" fillId="0" borderId="0" xfId="4" applyFont="1" applyAlignment="1">
      <alignment vertical="center"/>
    </xf>
    <xf numFmtId="0" fontId="3" fillId="0" borderId="0" xfId="4" applyFont="1" applyAlignment="1">
      <alignment horizontal="left" vertical="center"/>
    </xf>
    <xf numFmtId="0" fontId="14" fillId="0" borderId="0" xfId="4" applyFont="1" applyAlignment="1">
      <alignment horizontal="left" vertical="center" indent="15"/>
    </xf>
    <xf numFmtId="38" fontId="2" fillId="0" borderId="0" xfId="2" applyFont="1" applyAlignment="1"/>
    <xf numFmtId="10" fontId="2" fillId="0" borderId="0" xfId="1" applyNumberFormat="1" applyFont="1" applyAlignment="1"/>
    <xf numFmtId="187" fontId="4" fillId="0" borderId="3" xfId="0" applyNumberFormat="1" applyFont="1" applyBorder="1" applyAlignment="1">
      <alignment horizontal="right" vertical="center" wrapText="1"/>
    </xf>
    <xf numFmtId="187" fontId="4" fillId="2" borderId="1" xfId="0" applyNumberFormat="1" applyFont="1" applyFill="1" applyBorder="1" applyAlignment="1">
      <alignment horizontal="right" vertical="center" wrapText="1"/>
    </xf>
    <xf numFmtId="10" fontId="4" fillId="0" borderId="1" xfId="0" applyNumberFormat="1" applyFont="1" applyBorder="1" applyAlignment="1">
      <alignment horizontal="right" vertical="center" wrapText="1"/>
    </xf>
    <xf numFmtId="0" fontId="2" fillId="0" borderId="0" xfId="0" applyFont="1" applyBorder="1"/>
    <xf numFmtId="0" fontId="2" fillId="0" borderId="0" xfId="0" applyFont="1" applyBorder="1" applyAlignment="1">
      <alignment horizontal="center"/>
    </xf>
    <xf numFmtId="0" fontId="19" fillId="0" borderId="0" xfId="0" applyFont="1" applyAlignment="1">
      <alignment horizontal="left" vertical="center"/>
    </xf>
    <xf numFmtId="0" fontId="2" fillId="0" borderId="0" xfId="0" applyFont="1" applyAlignment="1">
      <alignment vertical="top"/>
    </xf>
    <xf numFmtId="0" fontId="19" fillId="0" borderId="0" xfId="0" applyFont="1" applyAlignment="1">
      <alignment horizontal="justify" vertical="center"/>
    </xf>
    <xf numFmtId="0" fontId="20" fillId="0" borderId="0" xfId="0" applyFont="1" applyAlignment="1">
      <alignment horizontal="justify"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Fill="1"/>
    <xf numFmtId="0" fontId="2" fillId="0" borderId="0" xfId="0" applyFont="1" applyAlignment="1">
      <alignment horizontal="left"/>
    </xf>
    <xf numFmtId="0" fontId="21" fillId="0" borderId="0" xfId="0" applyFont="1" applyAlignment="1">
      <alignment horizontal="left" vertical="center"/>
    </xf>
    <xf numFmtId="189" fontId="3" fillId="0" borderId="1" xfId="0" applyNumberFormat="1" applyFont="1" applyBorder="1" applyAlignment="1">
      <alignment horizontal="center" vertical="center" wrapText="1"/>
    </xf>
    <xf numFmtId="189" fontId="3" fillId="0" borderId="3"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193" fontId="4" fillId="0" borderId="1" xfId="0" applyNumberFormat="1" applyFont="1" applyBorder="1" applyAlignment="1">
      <alignment horizontal="center" vertical="center" wrapText="1"/>
    </xf>
    <xf numFmtId="194" fontId="3" fillId="2" borderId="1" xfId="0" applyNumberFormat="1" applyFont="1" applyFill="1" applyBorder="1" applyAlignment="1">
      <alignment horizontal="right" vertical="center" wrapText="1"/>
    </xf>
    <xf numFmtId="194"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14" fillId="0" borderId="0" xfId="4" applyFont="1" applyAlignment="1">
      <alignment horizontal="left" vertical="center"/>
    </xf>
    <xf numFmtId="0" fontId="19" fillId="2" borderId="1" xfId="0" applyFont="1" applyFill="1" applyBorder="1" applyAlignment="1">
      <alignment horizontal="center" vertical="center" wrapText="1"/>
    </xf>
    <xf numFmtId="20" fontId="3" fillId="2" borderId="1" xfId="0" applyNumberFormat="1" applyFont="1" applyFill="1" applyBorder="1" applyAlignment="1">
      <alignment horizontal="right" vertical="center" wrapText="1"/>
    </xf>
    <xf numFmtId="20" fontId="3" fillId="2" borderId="4"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3" xfId="0" applyFont="1" applyBorder="1" applyAlignment="1">
      <alignment horizontal="right"/>
    </xf>
    <xf numFmtId="0" fontId="14" fillId="0" borderId="13" xfId="0" applyFont="1" applyBorder="1" applyAlignment="1">
      <alignment horizontal="righ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0" borderId="0" xfId="0" applyFont="1" applyBorder="1" applyAlignment="1">
      <alignment horizontal="left"/>
    </xf>
    <xf numFmtId="0" fontId="14" fillId="0" borderId="0" xfId="0" applyFont="1" applyAlignment="1">
      <alignment horizontal="center"/>
    </xf>
    <xf numFmtId="0" fontId="14" fillId="0" borderId="0" xfId="0" applyFont="1" applyAlignment="1">
      <alignment horizontal="left"/>
    </xf>
    <xf numFmtId="0" fontId="2"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189" fontId="3" fillId="0" borderId="2" xfId="0" applyNumberFormat="1" applyFont="1" applyBorder="1" applyAlignment="1">
      <alignment horizontal="center" vertical="center" wrapText="1"/>
    </xf>
    <xf numFmtId="189" fontId="3" fillId="0" borderId="3"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left" vertical="top"/>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0" fontId="3" fillId="0" borderId="1" xfId="0" applyFont="1" applyBorder="1" applyAlignment="1">
      <alignment horizontal="center" vertical="center" textRotation="255" wrapText="1"/>
    </xf>
    <xf numFmtId="0" fontId="3" fillId="0" borderId="5" xfId="0" applyFont="1" applyBorder="1" applyAlignment="1">
      <alignment horizontal="left" vertical="center" wrapText="1" indent="1"/>
    </xf>
    <xf numFmtId="0" fontId="3" fillId="0" borderId="2"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7" xfId="0" applyFont="1" applyBorder="1" applyAlignment="1">
      <alignment horizontal="right" vertical="center" wrapText="1"/>
    </xf>
    <xf numFmtId="0" fontId="3" fillId="0" borderId="0" xfId="0" applyFont="1" applyBorder="1" applyAlignment="1">
      <alignment horizontal="right" vertical="center" wrapText="1"/>
    </xf>
    <xf numFmtId="0" fontId="3" fillId="0" borderId="6"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horizontal="right" vertical="center" wrapText="1"/>
    </xf>
    <xf numFmtId="0" fontId="4" fillId="0" borderId="7" xfId="0" applyFont="1" applyBorder="1" applyAlignment="1">
      <alignment horizontal="center" vertical="center" wrapText="1"/>
    </xf>
  </cellXfs>
  <cellStyles count="6">
    <cellStyle name="パーセント" xfId="1" builtinId="5"/>
    <cellStyle name="パーセント 2" xfId="5" xr:uid="{E53E192F-3330-42A1-B53F-292313CFA13F}"/>
    <cellStyle name="桁区切り" xfId="2" builtinId="6"/>
    <cellStyle name="標準" xfId="0" builtinId="0"/>
    <cellStyle name="標準 2" xfId="3" xr:uid="{4BD7D1D8-1225-486E-B005-B1CDE843802B}"/>
    <cellStyle name="標準 2 2" xfId="4" xr:uid="{FAF8E11E-D715-4F83-9AB5-7BEE00A1A740}"/>
  </cellStyles>
  <dxfs count="0"/>
  <tableStyles count="0" defaultTableStyle="TableStyleMedium2" defaultPivotStyle="PivotStyleLight16"/>
  <colors>
    <mruColors>
      <color rgb="FFD4F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BEBF-4192-47D2-86B9-72B497A0F876}">
  <dimension ref="A1:J46"/>
  <sheetViews>
    <sheetView tabSelected="1" zoomScale="142" zoomScaleNormal="142" workbookViewId="0">
      <selection activeCell="B37" sqref="B37:J45"/>
    </sheetView>
  </sheetViews>
  <sheetFormatPr defaultRowHeight="13.5"/>
  <cols>
    <col min="1" max="1" width="11.875" style="2" customWidth="1"/>
    <col min="2" max="3" width="5.875" style="2" customWidth="1"/>
    <col min="4" max="4" width="6.75" style="2" customWidth="1"/>
    <col min="5" max="6" width="5.875" style="2" customWidth="1"/>
    <col min="7" max="7" width="6.75" style="2" customWidth="1"/>
    <col min="8" max="10" width="5.875" style="2" customWidth="1"/>
    <col min="11" max="16384" width="9" style="2"/>
  </cols>
  <sheetData>
    <row r="1" spans="1:10" ht="14.25">
      <c r="A1" s="192" t="s">
        <v>129</v>
      </c>
    </row>
    <row r="2" spans="1:10" ht="12" customHeight="1">
      <c r="A2" s="229" t="s">
        <v>16</v>
      </c>
      <c r="B2" s="229" t="s">
        <v>130</v>
      </c>
      <c r="C2" s="229"/>
      <c r="D2" s="229"/>
      <c r="E2" s="229" t="s">
        <v>131</v>
      </c>
      <c r="F2" s="229"/>
      <c r="G2" s="229"/>
      <c r="H2" s="229" t="s">
        <v>0</v>
      </c>
      <c r="I2" s="229"/>
      <c r="J2" s="229"/>
    </row>
    <row r="3" spans="1:10" ht="12" customHeight="1">
      <c r="A3" s="229"/>
      <c r="B3" s="164" t="s">
        <v>1</v>
      </c>
      <c r="C3" s="164" t="s">
        <v>2</v>
      </c>
      <c r="D3" s="164" t="s">
        <v>3</v>
      </c>
      <c r="E3" s="164" t="s">
        <v>1</v>
      </c>
      <c r="F3" s="164" t="s">
        <v>2</v>
      </c>
      <c r="G3" s="164" t="s">
        <v>3</v>
      </c>
      <c r="H3" s="164" t="s">
        <v>1</v>
      </c>
      <c r="I3" s="164" t="s">
        <v>2</v>
      </c>
      <c r="J3" s="164" t="s">
        <v>3</v>
      </c>
    </row>
    <row r="4" spans="1:10" ht="12" customHeight="1">
      <c r="A4" s="36" t="s">
        <v>880</v>
      </c>
      <c r="B4" s="101">
        <v>1209</v>
      </c>
      <c r="C4" s="101">
        <v>1542</v>
      </c>
      <c r="D4" s="101">
        <f>SUM(B4+C4)</f>
        <v>2751</v>
      </c>
      <c r="E4" s="101">
        <v>747</v>
      </c>
      <c r="F4" s="101">
        <v>865</v>
      </c>
      <c r="G4" s="101">
        <f>SUM(E4+F4)</f>
        <v>1612</v>
      </c>
      <c r="H4" s="6">
        <f>E4/B4</f>
        <v>0.6178660049627791</v>
      </c>
      <c r="I4" s="6">
        <f>F4/C4</f>
        <v>0.56095979247730221</v>
      </c>
      <c r="J4" s="6">
        <f>G4/D4</f>
        <v>0.58596873864049437</v>
      </c>
    </row>
    <row r="5" spans="1:10" ht="12" customHeight="1">
      <c r="A5" s="36" t="s">
        <v>878</v>
      </c>
      <c r="B5" s="101">
        <v>2231</v>
      </c>
      <c r="C5" s="101">
        <v>2660</v>
      </c>
      <c r="D5" s="101">
        <f t="shared" ref="D5:D18" si="0">SUM(B5+C5)</f>
        <v>4891</v>
      </c>
      <c r="E5" s="101">
        <v>1435</v>
      </c>
      <c r="F5" s="101">
        <v>1659</v>
      </c>
      <c r="G5" s="101">
        <f t="shared" ref="G5:G45" si="1">SUM(E5+F5)</f>
        <v>3094</v>
      </c>
      <c r="H5" s="6">
        <f t="shared" ref="H5:J20" si="2">E5/B5</f>
        <v>0.6432093231734648</v>
      </c>
      <c r="I5" s="6">
        <f t="shared" si="2"/>
        <v>0.62368421052631584</v>
      </c>
      <c r="J5" s="6">
        <f t="shared" si="2"/>
        <v>0.63259047229605403</v>
      </c>
    </row>
    <row r="6" spans="1:10" ht="12" customHeight="1">
      <c r="A6" s="36" t="s">
        <v>879</v>
      </c>
      <c r="B6" s="101">
        <v>1531</v>
      </c>
      <c r="C6" s="101">
        <v>1857</v>
      </c>
      <c r="D6" s="101">
        <f t="shared" si="0"/>
        <v>3388</v>
      </c>
      <c r="E6" s="101">
        <v>992</v>
      </c>
      <c r="F6" s="101">
        <v>1192</v>
      </c>
      <c r="G6" s="101">
        <f t="shared" si="1"/>
        <v>2184</v>
      </c>
      <c r="H6" s="6">
        <f t="shared" si="2"/>
        <v>0.64794252122795559</v>
      </c>
      <c r="I6" s="6">
        <f t="shared" si="2"/>
        <v>0.64189553042541736</v>
      </c>
      <c r="J6" s="6">
        <f t="shared" si="2"/>
        <v>0.64462809917355368</v>
      </c>
    </row>
    <row r="7" spans="1:10" ht="12" customHeight="1">
      <c r="A7" s="36" t="s">
        <v>881</v>
      </c>
      <c r="B7" s="101">
        <v>567</v>
      </c>
      <c r="C7" s="101">
        <v>655</v>
      </c>
      <c r="D7" s="101">
        <f t="shared" si="0"/>
        <v>1222</v>
      </c>
      <c r="E7" s="101">
        <v>375</v>
      </c>
      <c r="F7" s="101">
        <v>413</v>
      </c>
      <c r="G7" s="101">
        <f t="shared" si="1"/>
        <v>788</v>
      </c>
      <c r="H7" s="6">
        <f t="shared" si="2"/>
        <v>0.66137566137566139</v>
      </c>
      <c r="I7" s="6">
        <f t="shared" si="2"/>
        <v>0.6305343511450382</v>
      </c>
      <c r="J7" s="6">
        <f t="shared" si="2"/>
        <v>0.64484451718494273</v>
      </c>
    </row>
    <row r="8" spans="1:10" ht="12" customHeight="1">
      <c r="A8" s="36" t="s">
        <v>882</v>
      </c>
      <c r="B8" s="101">
        <v>2067</v>
      </c>
      <c r="C8" s="101">
        <v>2523</v>
      </c>
      <c r="D8" s="101">
        <f t="shared" si="0"/>
        <v>4590</v>
      </c>
      <c r="E8" s="101">
        <v>1321</v>
      </c>
      <c r="F8" s="101">
        <v>1589</v>
      </c>
      <c r="G8" s="101">
        <f t="shared" si="1"/>
        <v>2910</v>
      </c>
      <c r="H8" s="6">
        <f t="shared" si="2"/>
        <v>0.63909046927914848</v>
      </c>
      <c r="I8" s="6">
        <f t="shared" si="2"/>
        <v>0.62980578676179155</v>
      </c>
      <c r="J8" s="6">
        <f t="shared" si="2"/>
        <v>0.63398692810457513</v>
      </c>
    </row>
    <row r="9" spans="1:10" ht="12" customHeight="1">
      <c r="A9" s="36" t="s">
        <v>883</v>
      </c>
      <c r="B9" s="101">
        <v>986</v>
      </c>
      <c r="C9" s="101">
        <v>1140</v>
      </c>
      <c r="D9" s="101">
        <f t="shared" si="0"/>
        <v>2126</v>
      </c>
      <c r="E9" s="101">
        <v>595</v>
      </c>
      <c r="F9" s="101">
        <v>690</v>
      </c>
      <c r="G9" s="101">
        <f t="shared" si="1"/>
        <v>1285</v>
      </c>
      <c r="H9" s="6">
        <f t="shared" si="2"/>
        <v>0.60344827586206895</v>
      </c>
      <c r="I9" s="6">
        <f t="shared" si="2"/>
        <v>0.60526315789473684</v>
      </c>
      <c r="J9" s="6">
        <f t="shared" si="2"/>
        <v>0.60442144873000936</v>
      </c>
    </row>
    <row r="10" spans="1:10" ht="12" customHeight="1">
      <c r="A10" s="36" t="s">
        <v>884</v>
      </c>
      <c r="B10" s="101">
        <v>1722</v>
      </c>
      <c r="C10" s="101">
        <v>2013</v>
      </c>
      <c r="D10" s="101">
        <f t="shared" si="0"/>
        <v>3735</v>
      </c>
      <c r="E10" s="101">
        <v>1039</v>
      </c>
      <c r="F10" s="101">
        <v>1205</v>
      </c>
      <c r="G10" s="101">
        <f t="shared" si="1"/>
        <v>2244</v>
      </c>
      <c r="H10" s="6">
        <f t="shared" si="2"/>
        <v>0.60336817653890829</v>
      </c>
      <c r="I10" s="6">
        <f t="shared" si="2"/>
        <v>0.5986090412319921</v>
      </c>
      <c r="J10" s="6">
        <f t="shared" si="2"/>
        <v>0.60080321285140559</v>
      </c>
    </row>
    <row r="11" spans="1:10" ht="12" customHeight="1">
      <c r="A11" s="36" t="s">
        <v>885</v>
      </c>
      <c r="B11" s="101">
        <v>2500</v>
      </c>
      <c r="C11" s="101">
        <v>3143</v>
      </c>
      <c r="D11" s="101">
        <f t="shared" si="0"/>
        <v>5643</v>
      </c>
      <c r="E11" s="101">
        <v>1641</v>
      </c>
      <c r="F11" s="101">
        <v>1987</v>
      </c>
      <c r="G11" s="101">
        <f t="shared" si="1"/>
        <v>3628</v>
      </c>
      <c r="H11" s="6">
        <f t="shared" si="2"/>
        <v>0.65639999999999998</v>
      </c>
      <c r="I11" s="6">
        <f t="shared" si="2"/>
        <v>0.63219853643016222</v>
      </c>
      <c r="J11" s="6">
        <f t="shared" si="2"/>
        <v>0.64292043239411656</v>
      </c>
    </row>
    <row r="12" spans="1:10" ht="12" customHeight="1">
      <c r="A12" s="36" t="s">
        <v>886</v>
      </c>
      <c r="B12" s="101">
        <v>1292</v>
      </c>
      <c r="C12" s="101">
        <v>1529</v>
      </c>
      <c r="D12" s="101">
        <f t="shared" si="0"/>
        <v>2821</v>
      </c>
      <c r="E12" s="101">
        <v>784</v>
      </c>
      <c r="F12" s="101">
        <v>903</v>
      </c>
      <c r="G12" s="101">
        <f t="shared" si="1"/>
        <v>1687</v>
      </c>
      <c r="H12" s="6">
        <f t="shared" si="2"/>
        <v>0.60681114551083593</v>
      </c>
      <c r="I12" s="6">
        <f t="shared" si="2"/>
        <v>0.59058207979071287</v>
      </c>
      <c r="J12" s="6">
        <f t="shared" si="2"/>
        <v>0.59801488833746896</v>
      </c>
    </row>
    <row r="13" spans="1:10" ht="12" customHeight="1">
      <c r="A13" s="36" t="s">
        <v>17</v>
      </c>
      <c r="B13" s="101">
        <v>1774</v>
      </c>
      <c r="C13" s="101">
        <v>2125</v>
      </c>
      <c r="D13" s="101">
        <f t="shared" si="0"/>
        <v>3899</v>
      </c>
      <c r="E13" s="101">
        <v>1090</v>
      </c>
      <c r="F13" s="101">
        <v>1291</v>
      </c>
      <c r="G13" s="101">
        <f t="shared" si="1"/>
        <v>2381</v>
      </c>
      <c r="H13" s="6">
        <f t="shared" si="2"/>
        <v>0.61443066516347233</v>
      </c>
      <c r="I13" s="6">
        <f t="shared" si="2"/>
        <v>0.60752941176470587</v>
      </c>
      <c r="J13" s="6">
        <f t="shared" si="2"/>
        <v>0.61066940241087453</v>
      </c>
    </row>
    <row r="14" spans="1:10" ht="12" customHeight="1">
      <c r="A14" s="36" t="s">
        <v>18</v>
      </c>
      <c r="B14" s="101">
        <v>1234</v>
      </c>
      <c r="C14" s="101">
        <v>1563</v>
      </c>
      <c r="D14" s="101">
        <f t="shared" si="0"/>
        <v>2797</v>
      </c>
      <c r="E14" s="101">
        <v>726</v>
      </c>
      <c r="F14" s="101">
        <v>905</v>
      </c>
      <c r="G14" s="101">
        <f t="shared" si="1"/>
        <v>1631</v>
      </c>
      <c r="H14" s="6">
        <f t="shared" si="2"/>
        <v>0.58833063209076175</v>
      </c>
      <c r="I14" s="6">
        <f t="shared" si="2"/>
        <v>0.57901471529110682</v>
      </c>
      <c r="J14" s="6">
        <f t="shared" si="2"/>
        <v>0.58312477654629957</v>
      </c>
    </row>
    <row r="15" spans="1:10" ht="12" customHeight="1">
      <c r="A15" s="36" t="s">
        <v>19</v>
      </c>
      <c r="B15" s="101">
        <v>1198</v>
      </c>
      <c r="C15" s="101">
        <v>1505</v>
      </c>
      <c r="D15" s="101">
        <f t="shared" si="0"/>
        <v>2703</v>
      </c>
      <c r="E15" s="101">
        <v>701</v>
      </c>
      <c r="F15" s="101">
        <v>837</v>
      </c>
      <c r="G15" s="101">
        <f t="shared" si="1"/>
        <v>1538</v>
      </c>
      <c r="H15" s="6">
        <f t="shared" si="2"/>
        <v>0.58514190317195325</v>
      </c>
      <c r="I15" s="6">
        <f t="shared" si="2"/>
        <v>0.5561461794019934</v>
      </c>
      <c r="J15" s="6">
        <f t="shared" si="2"/>
        <v>0.56899741028486861</v>
      </c>
    </row>
    <row r="16" spans="1:10" ht="12" customHeight="1">
      <c r="A16" s="36" t="s">
        <v>20</v>
      </c>
      <c r="B16" s="101">
        <v>1265</v>
      </c>
      <c r="C16" s="101">
        <v>1460</v>
      </c>
      <c r="D16" s="101">
        <f t="shared" si="0"/>
        <v>2725</v>
      </c>
      <c r="E16" s="101">
        <v>763</v>
      </c>
      <c r="F16" s="101">
        <v>834</v>
      </c>
      <c r="G16" s="101">
        <f t="shared" si="1"/>
        <v>1597</v>
      </c>
      <c r="H16" s="6">
        <f t="shared" si="2"/>
        <v>0.60316205533596834</v>
      </c>
      <c r="I16" s="6">
        <f t="shared" si="2"/>
        <v>0.57123287671232881</v>
      </c>
      <c r="J16" s="6">
        <f t="shared" si="2"/>
        <v>0.58605504587155965</v>
      </c>
    </row>
    <row r="17" spans="1:10" ht="12" customHeight="1">
      <c r="A17" s="36" t="s">
        <v>21</v>
      </c>
      <c r="B17" s="101">
        <v>1227</v>
      </c>
      <c r="C17" s="101">
        <v>1488</v>
      </c>
      <c r="D17" s="101">
        <f t="shared" si="0"/>
        <v>2715</v>
      </c>
      <c r="E17" s="101">
        <v>776</v>
      </c>
      <c r="F17" s="101">
        <v>876</v>
      </c>
      <c r="G17" s="101">
        <f t="shared" si="1"/>
        <v>1652</v>
      </c>
      <c r="H17" s="6">
        <f t="shared" si="2"/>
        <v>0.63243683781581095</v>
      </c>
      <c r="I17" s="6">
        <f t="shared" si="2"/>
        <v>0.58870967741935487</v>
      </c>
      <c r="J17" s="6">
        <f t="shared" si="2"/>
        <v>0.60847145488029464</v>
      </c>
    </row>
    <row r="18" spans="1:10" ht="12" customHeight="1">
      <c r="A18" s="36" t="s">
        <v>22</v>
      </c>
      <c r="B18" s="101">
        <v>1652</v>
      </c>
      <c r="C18" s="101">
        <v>1874</v>
      </c>
      <c r="D18" s="101">
        <f t="shared" si="0"/>
        <v>3526</v>
      </c>
      <c r="E18" s="101">
        <v>940</v>
      </c>
      <c r="F18" s="101">
        <v>994</v>
      </c>
      <c r="G18" s="101">
        <f t="shared" si="1"/>
        <v>1934</v>
      </c>
      <c r="H18" s="6">
        <f>E18/B18</f>
        <v>0.56900726392251821</v>
      </c>
      <c r="I18" s="6">
        <f>F18/C18</f>
        <v>0.53041622198505867</v>
      </c>
      <c r="J18" s="6">
        <f>G18/D18</f>
        <v>0.54849688031764043</v>
      </c>
    </row>
    <row r="19" spans="1:10" ht="12" customHeight="1">
      <c r="A19" s="36" t="s">
        <v>23</v>
      </c>
      <c r="B19" s="101">
        <v>2835</v>
      </c>
      <c r="C19" s="101">
        <v>3286</v>
      </c>
      <c r="D19" s="101">
        <f>SUM(B19+C19)</f>
        <v>6121</v>
      </c>
      <c r="E19" s="101">
        <v>1709</v>
      </c>
      <c r="F19" s="101">
        <v>1946</v>
      </c>
      <c r="G19" s="101">
        <f t="shared" si="1"/>
        <v>3655</v>
      </c>
      <c r="H19" s="6">
        <f t="shared" si="2"/>
        <v>0.60282186948853611</v>
      </c>
      <c r="I19" s="6">
        <f t="shared" si="2"/>
        <v>0.59220937309799149</v>
      </c>
      <c r="J19" s="6">
        <f t="shared" si="2"/>
        <v>0.59712465283450422</v>
      </c>
    </row>
    <row r="20" spans="1:10" ht="12" customHeight="1">
      <c r="A20" s="36" t="s">
        <v>24</v>
      </c>
      <c r="B20" s="101">
        <v>1499</v>
      </c>
      <c r="C20" s="101">
        <v>1820</v>
      </c>
      <c r="D20" s="101">
        <f t="shared" ref="D20:D45" si="3">SUM(B20+C20)</f>
        <v>3319</v>
      </c>
      <c r="E20" s="101">
        <v>1010</v>
      </c>
      <c r="F20" s="101">
        <v>1143</v>
      </c>
      <c r="G20" s="101">
        <f t="shared" si="1"/>
        <v>2153</v>
      </c>
      <c r="H20" s="6">
        <f t="shared" si="2"/>
        <v>0.67378252168112074</v>
      </c>
      <c r="I20" s="6">
        <f t="shared" si="2"/>
        <v>0.62802197802197801</v>
      </c>
      <c r="J20" s="6">
        <f t="shared" si="2"/>
        <v>0.64868936426634527</v>
      </c>
    </row>
    <row r="21" spans="1:10" ht="12" customHeight="1">
      <c r="A21" s="36" t="s">
        <v>25</v>
      </c>
      <c r="B21" s="101">
        <v>1876</v>
      </c>
      <c r="C21" s="101">
        <v>2126</v>
      </c>
      <c r="D21" s="101">
        <f t="shared" si="3"/>
        <v>4002</v>
      </c>
      <c r="E21" s="101">
        <v>1154</v>
      </c>
      <c r="F21" s="101">
        <v>1288</v>
      </c>
      <c r="G21" s="101">
        <f t="shared" si="1"/>
        <v>2442</v>
      </c>
      <c r="H21" s="6">
        <f t="shared" ref="H21:J36" si="4">E21/B21</f>
        <v>0.61513859275053306</v>
      </c>
      <c r="I21" s="6">
        <f t="shared" si="4"/>
        <v>0.60583254938852305</v>
      </c>
      <c r="J21" s="6">
        <f t="shared" si="4"/>
        <v>0.61019490254872566</v>
      </c>
    </row>
    <row r="22" spans="1:10" ht="12" customHeight="1">
      <c r="A22" s="36" t="s">
        <v>26</v>
      </c>
      <c r="B22" s="101">
        <v>905</v>
      </c>
      <c r="C22" s="101">
        <v>1066</v>
      </c>
      <c r="D22" s="101">
        <f t="shared" si="3"/>
        <v>1971</v>
      </c>
      <c r="E22" s="101">
        <v>540</v>
      </c>
      <c r="F22" s="101">
        <v>615</v>
      </c>
      <c r="G22" s="101">
        <f t="shared" si="1"/>
        <v>1155</v>
      </c>
      <c r="H22" s="6">
        <f t="shared" si="4"/>
        <v>0.59668508287292821</v>
      </c>
      <c r="I22" s="6">
        <f t="shared" si="4"/>
        <v>0.57692307692307687</v>
      </c>
      <c r="J22" s="6">
        <f t="shared" si="4"/>
        <v>0.58599695585996958</v>
      </c>
    </row>
    <row r="23" spans="1:10" ht="12" customHeight="1">
      <c r="A23" s="36" t="s">
        <v>27</v>
      </c>
      <c r="B23" s="101">
        <v>2052</v>
      </c>
      <c r="C23" s="101">
        <v>2240</v>
      </c>
      <c r="D23" s="101">
        <f t="shared" si="3"/>
        <v>4292</v>
      </c>
      <c r="E23" s="101">
        <v>1208</v>
      </c>
      <c r="F23" s="101">
        <v>1241</v>
      </c>
      <c r="G23" s="101">
        <f t="shared" si="1"/>
        <v>2449</v>
      </c>
      <c r="H23" s="6">
        <f t="shared" si="4"/>
        <v>0.58869395711500971</v>
      </c>
      <c r="I23" s="6">
        <f t="shared" si="4"/>
        <v>0.55401785714285712</v>
      </c>
      <c r="J23" s="6">
        <f t="shared" si="4"/>
        <v>0.57059645852749297</v>
      </c>
    </row>
    <row r="24" spans="1:10" ht="12" customHeight="1">
      <c r="A24" s="36" t="s">
        <v>28</v>
      </c>
      <c r="B24" s="101">
        <v>2291</v>
      </c>
      <c r="C24" s="101">
        <v>2554</v>
      </c>
      <c r="D24" s="101">
        <f t="shared" si="3"/>
        <v>4845</v>
      </c>
      <c r="E24" s="101">
        <v>1349</v>
      </c>
      <c r="F24" s="101">
        <v>1513</v>
      </c>
      <c r="G24" s="101">
        <f t="shared" si="1"/>
        <v>2862</v>
      </c>
      <c r="H24" s="6">
        <f t="shared" si="4"/>
        <v>0.58882584024443474</v>
      </c>
      <c r="I24" s="6">
        <f t="shared" si="4"/>
        <v>0.59240407204385281</v>
      </c>
      <c r="J24" s="6">
        <f t="shared" si="4"/>
        <v>0.59071207430340555</v>
      </c>
    </row>
    <row r="25" spans="1:10" ht="12" customHeight="1">
      <c r="A25" s="36" t="s">
        <v>29</v>
      </c>
      <c r="B25" s="101">
        <v>1565</v>
      </c>
      <c r="C25" s="101">
        <v>1829</v>
      </c>
      <c r="D25" s="101">
        <f t="shared" si="3"/>
        <v>3394</v>
      </c>
      <c r="E25" s="101">
        <v>973</v>
      </c>
      <c r="F25" s="101">
        <v>1090</v>
      </c>
      <c r="G25" s="101">
        <f t="shared" si="1"/>
        <v>2063</v>
      </c>
      <c r="H25" s="6">
        <f t="shared" si="4"/>
        <v>0.62172523961661341</v>
      </c>
      <c r="I25" s="6">
        <f t="shared" si="4"/>
        <v>0.59595407326407868</v>
      </c>
      <c r="J25" s="6">
        <f t="shared" si="4"/>
        <v>0.60783736004714206</v>
      </c>
    </row>
    <row r="26" spans="1:10" ht="12" customHeight="1">
      <c r="A26" s="36" t="s">
        <v>30</v>
      </c>
      <c r="B26" s="101">
        <v>2154</v>
      </c>
      <c r="C26" s="101">
        <v>2644</v>
      </c>
      <c r="D26" s="101">
        <f t="shared" si="3"/>
        <v>4798</v>
      </c>
      <c r="E26" s="101">
        <v>1387</v>
      </c>
      <c r="F26" s="101">
        <v>1630</v>
      </c>
      <c r="G26" s="101">
        <f t="shared" si="1"/>
        <v>3017</v>
      </c>
      <c r="H26" s="6">
        <f t="shared" si="4"/>
        <v>0.64391829155060354</v>
      </c>
      <c r="I26" s="6">
        <f t="shared" si="4"/>
        <v>0.61649016641452348</v>
      </c>
      <c r="J26" s="6">
        <f t="shared" si="4"/>
        <v>0.62880366819508127</v>
      </c>
    </row>
    <row r="27" spans="1:10" ht="12" customHeight="1">
      <c r="A27" s="36" t="s">
        <v>31</v>
      </c>
      <c r="B27" s="101">
        <v>1946</v>
      </c>
      <c r="C27" s="101">
        <v>2302</v>
      </c>
      <c r="D27" s="101">
        <f t="shared" si="3"/>
        <v>4248</v>
      </c>
      <c r="E27" s="101">
        <v>1218</v>
      </c>
      <c r="F27" s="101">
        <v>1335</v>
      </c>
      <c r="G27" s="101">
        <f t="shared" si="1"/>
        <v>2553</v>
      </c>
      <c r="H27" s="6">
        <f t="shared" si="4"/>
        <v>0.62589928057553956</v>
      </c>
      <c r="I27" s="6">
        <f t="shared" si="4"/>
        <v>0.57993049522154649</v>
      </c>
      <c r="J27" s="6">
        <f t="shared" si="4"/>
        <v>0.60098870056497178</v>
      </c>
    </row>
    <row r="28" spans="1:10" ht="12" customHeight="1">
      <c r="A28" s="36" t="s">
        <v>32</v>
      </c>
      <c r="B28" s="101">
        <v>1492</v>
      </c>
      <c r="C28" s="101">
        <v>1596</v>
      </c>
      <c r="D28" s="101">
        <f t="shared" si="3"/>
        <v>3088</v>
      </c>
      <c r="E28" s="101">
        <v>920</v>
      </c>
      <c r="F28" s="101">
        <v>971</v>
      </c>
      <c r="G28" s="101">
        <f t="shared" si="1"/>
        <v>1891</v>
      </c>
      <c r="H28" s="6">
        <f t="shared" si="4"/>
        <v>0.61662198391420908</v>
      </c>
      <c r="I28" s="6">
        <f t="shared" si="4"/>
        <v>0.60839598997493738</v>
      </c>
      <c r="J28" s="6">
        <f t="shared" si="4"/>
        <v>0.61237046632124348</v>
      </c>
    </row>
    <row r="29" spans="1:10" ht="12" customHeight="1">
      <c r="A29" s="36" t="s">
        <v>33</v>
      </c>
      <c r="B29" s="101">
        <v>1476</v>
      </c>
      <c r="C29" s="101">
        <v>1700</v>
      </c>
      <c r="D29" s="101">
        <f t="shared" si="3"/>
        <v>3176</v>
      </c>
      <c r="E29" s="101">
        <v>968</v>
      </c>
      <c r="F29" s="101">
        <v>1082</v>
      </c>
      <c r="G29" s="101">
        <f t="shared" si="1"/>
        <v>2050</v>
      </c>
      <c r="H29" s="6">
        <f>E29/B29</f>
        <v>0.65582655826558267</v>
      </c>
      <c r="I29" s="6">
        <f>F29/C29</f>
        <v>0.63647058823529412</v>
      </c>
      <c r="J29" s="6">
        <f>G29/D29</f>
        <v>0.64546599496221657</v>
      </c>
    </row>
    <row r="30" spans="1:10" ht="12" customHeight="1">
      <c r="A30" s="36" t="s">
        <v>34</v>
      </c>
      <c r="B30" s="101">
        <v>2646</v>
      </c>
      <c r="C30" s="101">
        <v>2826</v>
      </c>
      <c r="D30" s="101">
        <f t="shared" si="3"/>
        <v>5472</v>
      </c>
      <c r="E30" s="101">
        <v>1679</v>
      </c>
      <c r="F30" s="101">
        <v>1753</v>
      </c>
      <c r="G30" s="101">
        <f t="shared" si="1"/>
        <v>3432</v>
      </c>
      <c r="H30" s="6">
        <f t="shared" si="4"/>
        <v>0.63454270597127738</v>
      </c>
      <c r="I30" s="6">
        <f t="shared" si="4"/>
        <v>0.62031139419674453</v>
      </c>
      <c r="J30" s="6">
        <f t="shared" si="4"/>
        <v>0.6271929824561403</v>
      </c>
    </row>
    <row r="31" spans="1:10" ht="12" customHeight="1">
      <c r="A31" s="36" t="s">
        <v>35</v>
      </c>
      <c r="B31" s="101">
        <v>2604</v>
      </c>
      <c r="C31" s="101">
        <v>2803</v>
      </c>
      <c r="D31" s="101">
        <f t="shared" si="3"/>
        <v>5407</v>
      </c>
      <c r="E31" s="101">
        <v>1576</v>
      </c>
      <c r="F31" s="101">
        <v>1681</v>
      </c>
      <c r="G31" s="101">
        <f t="shared" si="1"/>
        <v>3257</v>
      </c>
      <c r="H31" s="6">
        <f t="shared" si="4"/>
        <v>0.60522273425499229</v>
      </c>
      <c r="I31" s="6">
        <f t="shared" si="4"/>
        <v>0.59971459150909745</v>
      </c>
      <c r="J31" s="6">
        <f t="shared" si="4"/>
        <v>0.60236730164601437</v>
      </c>
    </row>
    <row r="32" spans="1:10" ht="12" customHeight="1">
      <c r="A32" s="36" t="s">
        <v>36</v>
      </c>
      <c r="B32" s="101">
        <v>1893</v>
      </c>
      <c r="C32" s="101">
        <v>1977</v>
      </c>
      <c r="D32" s="101">
        <f>SUM(B32+C32)</f>
        <v>3870</v>
      </c>
      <c r="E32" s="101">
        <v>1147</v>
      </c>
      <c r="F32" s="101">
        <v>1170</v>
      </c>
      <c r="G32" s="101">
        <f t="shared" si="1"/>
        <v>2317</v>
      </c>
      <c r="H32" s="6">
        <f t="shared" si="4"/>
        <v>0.60591653460116213</v>
      </c>
      <c r="I32" s="6">
        <f t="shared" si="4"/>
        <v>0.59180576631259485</v>
      </c>
      <c r="J32" s="6">
        <f t="shared" si="4"/>
        <v>0.59870801033591736</v>
      </c>
    </row>
    <row r="33" spans="1:10" ht="12" customHeight="1">
      <c r="A33" s="36" t="s">
        <v>37</v>
      </c>
      <c r="B33" s="101">
        <v>1077</v>
      </c>
      <c r="C33" s="101">
        <v>1214</v>
      </c>
      <c r="D33" s="101">
        <f t="shared" si="3"/>
        <v>2291</v>
      </c>
      <c r="E33" s="101">
        <v>617</v>
      </c>
      <c r="F33" s="101">
        <v>689</v>
      </c>
      <c r="G33" s="101">
        <f t="shared" si="1"/>
        <v>1306</v>
      </c>
      <c r="H33" s="6">
        <f t="shared" si="4"/>
        <v>0.57288765088207982</v>
      </c>
      <c r="I33" s="6">
        <f t="shared" si="4"/>
        <v>0.56754530477759468</v>
      </c>
      <c r="J33" s="6">
        <f t="shared" si="4"/>
        <v>0.5700567437800087</v>
      </c>
    </row>
    <row r="34" spans="1:10" ht="12" customHeight="1">
      <c r="A34" s="36" t="s">
        <v>38</v>
      </c>
      <c r="B34" s="101">
        <v>1726</v>
      </c>
      <c r="C34" s="101">
        <v>2056</v>
      </c>
      <c r="D34" s="101">
        <f t="shared" si="3"/>
        <v>3782</v>
      </c>
      <c r="E34" s="101">
        <v>1156</v>
      </c>
      <c r="F34" s="101">
        <v>1314</v>
      </c>
      <c r="G34" s="101">
        <f t="shared" si="1"/>
        <v>2470</v>
      </c>
      <c r="H34" s="6">
        <f t="shared" si="4"/>
        <v>0.66975666280417145</v>
      </c>
      <c r="I34" s="6">
        <f t="shared" si="4"/>
        <v>0.6391050583657587</v>
      </c>
      <c r="J34" s="6">
        <f t="shared" si="4"/>
        <v>0.65309360126916971</v>
      </c>
    </row>
    <row r="35" spans="1:10" ht="12" customHeight="1">
      <c r="A35" s="36" t="s">
        <v>39</v>
      </c>
      <c r="B35" s="101">
        <v>1259</v>
      </c>
      <c r="C35" s="101">
        <v>1328</v>
      </c>
      <c r="D35" s="101">
        <f t="shared" si="3"/>
        <v>2587</v>
      </c>
      <c r="E35" s="101">
        <v>725</v>
      </c>
      <c r="F35" s="101">
        <v>749</v>
      </c>
      <c r="G35" s="101">
        <f t="shared" si="1"/>
        <v>1474</v>
      </c>
      <c r="H35" s="6">
        <f t="shared" si="4"/>
        <v>0.57585385226370134</v>
      </c>
      <c r="I35" s="6">
        <f t="shared" si="4"/>
        <v>0.56400602409638556</v>
      </c>
      <c r="J35" s="6">
        <f t="shared" si="4"/>
        <v>0.56977193660610748</v>
      </c>
    </row>
    <row r="36" spans="1:10" ht="12" customHeight="1">
      <c r="A36" s="36" t="s">
        <v>40</v>
      </c>
      <c r="B36" s="101">
        <v>2785</v>
      </c>
      <c r="C36" s="101">
        <v>2903</v>
      </c>
      <c r="D36" s="101">
        <f t="shared" si="3"/>
        <v>5688</v>
      </c>
      <c r="E36" s="101">
        <v>1693</v>
      </c>
      <c r="F36" s="101">
        <v>1721</v>
      </c>
      <c r="G36" s="101">
        <f t="shared" si="1"/>
        <v>3414</v>
      </c>
      <c r="H36" s="6">
        <f t="shared" si="4"/>
        <v>0.60789946140035911</v>
      </c>
      <c r="I36" s="6">
        <f t="shared" si="4"/>
        <v>0.59283499827764385</v>
      </c>
      <c r="J36" s="6">
        <f t="shared" si="4"/>
        <v>0.60021097046413507</v>
      </c>
    </row>
    <row r="37" spans="1:10" ht="12" customHeight="1">
      <c r="A37" s="36" t="s">
        <v>41</v>
      </c>
      <c r="B37" s="101">
        <v>1679</v>
      </c>
      <c r="C37" s="101">
        <v>1730</v>
      </c>
      <c r="D37" s="101">
        <f t="shared" si="3"/>
        <v>3409</v>
      </c>
      <c r="E37" s="101">
        <v>994</v>
      </c>
      <c r="F37" s="101">
        <v>1023</v>
      </c>
      <c r="G37" s="101">
        <f t="shared" si="1"/>
        <v>2017</v>
      </c>
      <c r="H37" s="6">
        <f t="shared" ref="H37:J45" si="5">E37/B37</f>
        <v>0.5920190589636688</v>
      </c>
      <c r="I37" s="6">
        <f t="shared" si="5"/>
        <v>0.59132947976878614</v>
      </c>
      <c r="J37" s="6">
        <f t="shared" si="5"/>
        <v>0.59166911117629806</v>
      </c>
    </row>
    <row r="38" spans="1:10" ht="12" customHeight="1">
      <c r="A38" s="36" t="s">
        <v>42</v>
      </c>
      <c r="B38" s="101">
        <v>2119</v>
      </c>
      <c r="C38" s="101">
        <v>2143</v>
      </c>
      <c r="D38" s="101">
        <f t="shared" si="3"/>
        <v>4262</v>
      </c>
      <c r="E38" s="101">
        <v>1200</v>
      </c>
      <c r="F38" s="101">
        <v>1215</v>
      </c>
      <c r="G38" s="101">
        <f t="shared" si="1"/>
        <v>2415</v>
      </c>
      <c r="H38" s="6">
        <f t="shared" si="5"/>
        <v>0.56630486078338838</v>
      </c>
      <c r="I38" s="6">
        <f t="shared" si="5"/>
        <v>0.56696220251983198</v>
      </c>
      <c r="J38" s="6">
        <f t="shared" si="5"/>
        <v>0.56663538244955425</v>
      </c>
    </row>
    <row r="39" spans="1:10" ht="12" customHeight="1">
      <c r="A39" s="36" t="s">
        <v>43</v>
      </c>
      <c r="B39" s="101">
        <v>1883</v>
      </c>
      <c r="C39" s="101">
        <v>2061</v>
      </c>
      <c r="D39" s="101">
        <f t="shared" si="3"/>
        <v>3944</v>
      </c>
      <c r="E39" s="101">
        <v>1182</v>
      </c>
      <c r="F39" s="101">
        <v>1236</v>
      </c>
      <c r="G39" s="101">
        <f t="shared" si="1"/>
        <v>2418</v>
      </c>
      <c r="H39" s="6">
        <f t="shared" si="5"/>
        <v>0.62772172065852361</v>
      </c>
      <c r="I39" s="6">
        <f t="shared" si="5"/>
        <v>0.59970887918486171</v>
      </c>
      <c r="J39" s="6">
        <f t="shared" si="5"/>
        <v>0.61308316430020282</v>
      </c>
    </row>
    <row r="40" spans="1:10" ht="12" customHeight="1">
      <c r="A40" s="36" t="s">
        <v>44</v>
      </c>
      <c r="B40" s="101">
        <v>2031</v>
      </c>
      <c r="C40" s="101">
        <v>2274</v>
      </c>
      <c r="D40" s="101">
        <f t="shared" si="3"/>
        <v>4305</v>
      </c>
      <c r="E40" s="101">
        <v>1245</v>
      </c>
      <c r="F40" s="101">
        <v>1366</v>
      </c>
      <c r="G40" s="101">
        <f t="shared" si="1"/>
        <v>2611</v>
      </c>
      <c r="H40" s="6">
        <f t="shared" si="5"/>
        <v>0.61299852289512557</v>
      </c>
      <c r="I40" s="6">
        <f t="shared" si="5"/>
        <v>0.60070360598065087</v>
      </c>
      <c r="J40" s="6">
        <f t="shared" si="5"/>
        <v>0.60650406504065035</v>
      </c>
    </row>
    <row r="41" spans="1:10" ht="12" customHeight="1">
      <c r="A41" s="36" t="s">
        <v>45</v>
      </c>
      <c r="B41" s="101">
        <v>1537</v>
      </c>
      <c r="C41" s="101">
        <v>1637</v>
      </c>
      <c r="D41" s="101">
        <f t="shared" si="3"/>
        <v>3174</v>
      </c>
      <c r="E41" s="101">
        <v>887</v>
      </c>
      <c r="F41" s="101">
        <v>935</v>
      </c>
      <c r="G41" s="101">
        <f t="shared" si="1"/>
        <v>1822</v>
      </c>
      <c r="H41" s="6">
        <f t="shared" si="5"/>
        <v>0.57709824333116455</v>
      </c>
      <c r="I41" s="6">
        <f t="shared" si="5"/>
        <v>0.57116676847892489</v>
      </c>
      <c r="J41" s="6">
        <f t="shared" si="5"/>
        <v>0.5740390674228103</v>
      </c>
    </row>
    <row r="42" spans="1:10" ht="12" customHeight="1">
      <c r="A42" s="36" t="s">
        <v>46</v>
      </c>
      <c r="B42" s="101">
        <v>2293</v>
      </c>
      <c r="C42" s="101">
        <v>2545</v>
      </c>
      <c r="D42" s="101">
        <f t="shared" si="3"/>
        <v>4838</v>
      </c>
      <c r="E42" s="101">
        <v>1450</v>
      </c>
      <c r="F42" s="101">
        <v>1567</v>
      </c>
      <c r="G42" s="101">
        <f t="shared" si="1"/>
        <v>3017</v>
      </c>
      <c r="H42" s="6">
        <f t="shared" si="5"/>
        <v>0.63235935455734849</v>
      </c>
      <c r="I42" s="6">
        <f t="shared" si="5"/>
        <v>0.61571709233791749</v>
      </c>
      <c r="J42" s="6">
        <f t="shared" si="5"/>
        <v>0.62360479536998759</v>
      </c>
    </row>
    <row r="43" spans="1:10" ht="12" customHeight="1">
      <c r="A43" s="36" t="s">
        <v>47</v>
      </c>
      <c r="B43" s="101">
        <v>2341</v>
      </c>
      <c r="C43" s="101">
        <v>2642</v>
      </c>
      <c r="D43" s="101">
        <f t="shared" si="3"/>
        <v>4983</v>
      </c>
      <c r="E43" s="101">
        <v>1370</v>
      </c>
      <c r="F43" s="101">
        <v>1510</v>
      </c>
      <c r="G43" s="101">
        <f t="shared" si="1"/>
        <v>2880</v>
      </c>
      <c r="H43" s="6">
        <f>E43/B43</f>
        <v>0.5852199914566425</v>
      </c>
      <c r="I43" s="6">
        <f>F43/C43</f>
        <v>0.57153671461014388</v>
      </c>
      <c r="J43" s="6">
        <f>G43/D43</f>
        <v>0.57796508127633961</v>
      </c>
    </row>
    <row r="44" spans="1:10" ht="12" customHeight="1">
      <c r="A44" s="163" t="s">
        <v>51</v>
      </c>
      <c r="B44" s="101">
        <v>127</v>
      </c>
      <c r="C44" s="101">
        <v>219</v>
      </c>
      <c r="D44" s="101">
        <f t="shared" si="3"/>
        <v>346</v>
      </c>
      <c r="E44" s="101">
        <v>36</v>
      </c>
      <c r="F44" s="101">
        <v>55</v>
      </c>
      <c r="G44" s="101">
        <f t="shared" si="1"/>
        <v>91</v>
      </c>
      <c r="H44" s="6">
        <f t="shared" si="5"/>
        <v>0.28346456692913385</v>
      </c>
      <c r="I44" s="6">
        <f t="shared" si="5"/>
        <v>0.25114155251141551</v>
      </c>
      <c r="J44" s="6">
        <f t="shared" si="5"/>
        <v>0.26300578034682082</v>
      </c>
    </row>
    <row r="45" spans="1:10" ht="12" customHeight="1">
      <c r="A45" s="46" t="s">
        <v>52</v>
      </c>
      <c r="B45" s="47">
        <v>70546</v>
      </c>
      <c r="C45" s="47">
        <v>80598</v>
      </c>
      <c r="D45" s="101">
        <f t="shared" si="3"/>
        <v>151144</v>
      </c>
      <c r="E45" s="47">
        <v>43318</v>
      </c>
      <c r="F45" s="47">
        <v>48078</v>
      </c>
      <c r="G45" s="101">
        <f t="shared" si="1"/>
        <v>91396</v>
      </c>
      <c r="H45" s="6">
        <f t="shared" si="5"/>
        <v>0.61403906670824715</v>
      </c>
      <c r="I45" s="6">
        <f t="shared" si="5"/>
        <v>0.59651604258170177</v>
      </c>
      <c r="J45" s="6">
        <f t="shared" si="5"/>
        <v>0.60469486053035515</v>
      </c>
    </row>
    <row r="46" spans="1:10">
      <c r="A46" s="1" t="s">
        <v>132</v>
      </c>
    </row>
  </sheetData>
  <mergeCells count="4">
    <mergeCell ref="A2:A3"/>
    <mergeCell ref="B2:D2"/>
    <mergeCell ref="E2:G2"/>
    <mergeCell ref="H2:J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741-87E1-4DC8-8E17-B5AC8A53E0E1}">
  <dimension ref="A1:F4"/>
  <sheetViews>
    <sheetView zoomScale="130" zoomScaleNormal="130" workbookViewId="0">
      <selection activeCell="F4" sqref="F4"/>
    </sheetView>
  </sheetViews>
  <sheetFormatPr defaultRowHeight="13.5"/>
  <cols>
    <col min="1" max="1" width="9" style="2"/>
    <col min="2" max="4" width="19.75" style="2" customWidth="1"/>
    <col min="5" max="16384" width="9" style="2"/>
  </cols>
  <sheetData>
    <row r="1" spans="1:6" ht="14.25">
      <c r="A1" s="192" t="s">
        <v>83</v>
      </c>
    </row>
    <row r="2" spans="1:6" ht="12" customHeight="1">
      <c r="A2" s="164" t="s">
        <v>84</v>
      </c>
      <c r="B2" s="164" t="s">
        <v>85</v>
      </c>
      <c r="C2" s="164" t="s">
        <v>86</v>
      </c>
      <c r="D2" s="164" t="s">
        <v>105</v>
      </c>
      <c r="E2" s="164" t="s">
        <v>87</v>
      </c>
      <c r="F2" s="164" t="s">
        <v>88</v>
      </c>
    </row>
    <row r="3" spans="1:6" ht="12" customHeight="1">
      <c r="A3" s="163" t="s">
        <v>165</v>
      </c>
      <c r="B3" s="109">
        <v>29662</v>
      </c>
      <c r="C3" s="109">
        <v>151144</v>
      </c>
      <c r="D3" s="109">
        <v>91396</v>
      </c>
      <c r="E3" s="223">
        <f>B3/C3</f>
        <v>0.19624993383792938</v>
      </c>
      <c r="F3" s="223">
        <f>B3/D3</f>
        <v>0.32454374370869621</v>
      </c>
    </row>
    <row r="4" spans="1:6" ht="12" customHeight="1">
      <c r="A4" s="163" t="s">
        <v>5</v>
      </c>
      <c r="B4" s="109">
        <v>29661</v>
      </c>
      <c r="C4" s="109">
        <v>151144</v>
      </c>
      <c r="D4" s="109">
        <v>91380</v>
      </c>
      <c r="E4" s="223">
        <f>B4/C4</f>
        <v>0.19624331763086858</v>
      </c>
      <c r="F4" s="223">
        <f>B4/D4</f>
        <v>0.32458962573867367</v>
      </c>
    </row>
  </sheetData>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FB152-7A4B-423D-9F6D-43FF2F816325}">
  <dimension ref="A1:H13"/>
  <sheetViews>
    <sheetView zoomScale="136" zoomScaleNormal="136" workbookViewId="0">
      <selection activeCell="H12" sqref="H12"/>
    </sheetView>
  </sheetViews>
  <sheetFormatPr defaultRowHeight="13.5"/>
  <cols>
    <col min="1" max="16384" width="9" style="2"/>
  </cols>
  <sheetData>
    <row r="1" spans="1:8" ht="14.25">
      <c r="A1" s="192" t="s">
        <v>89</v>
      </c>
    </row>
    <row r="2" spans="1:8" ht="12" customHeight="1">
      <c r="A2" s="11" t="s">
        <v>90</v>
      </c>
      <c r="B2" s="3"/>
      <c r="C2" s="3"/>
      <c r="D2" s="3"/>
      <c r="E2" s="3"/>
      <c r="F2" s="3"/>
      <c r="G2" s="3"/>
      <c r="H2" s="3"/>
    </row>
    <row r="3" spans="1:8" ht="12" customHeight="1">
      <c r="A3" s="11" t="s">
        <v>91</v>
      </c>
      <c r="B3" s="3"/>
      <c r="C3" s="3"/>
      <c r="D3" s="3"/>
      <c r="E3" s="3"/>
      <c r="F3" s="3"/>
      <c r="G3" s="3"/>
      <c r="H3" s="3"/>
    </row>
    <row r="4" spans="1:8" ht="12" customHeight="1">
      <c r="A4" s="11" t="s">
        <v>92</v>
      </c>
      <c r="B4" s="3"/>
      <c r="C4" s="3"/>
      <c r="D4" s="3"/>
      <c r="E4" s="3"/>
      <c r="F4" s="3"/>
      <c r="G4" s="3"/>
      <c r="H4" s="3"/>
    </row>
    <row r="5" spans="1:8" ht="12" customHeight="1">
      <c r="A5" s="11" t="s">
        <v>93</v>
      </c>
      <c r="B5" s="3"/>
      <c r="C5" s="3"/>
      <c r="D5" s="3"/>
      <c r="E5" s="3"/>
      <c r="F5" s="3"/>
      <c r="G5" s="3"/>
      <c r="H5" s="3"/>
    </row>
    <row r="6" spans="1:8" ht="12" customHeight="1">
      <c r="A6" s="11" t="s">
        <v>94</v>
      </c>
      <c r="B6" s="3"/>
      <c r="C6" s="3"/>
      <c r="D6" s="3"/>
      <c r="E6" s="3"/>
      <c r="F6" s="3"/>
      <c r="G6" s="3"/>
      <c r="H6" s="3"/>
    </row>
    <row r="7" spans="1:8" ht="12" customHeight="1">
      <c r="A7" s="11" t="s">
        <v>95</v>
      </c>
      <c r="B7" s="3"/>
      <c r="C7" s="3"/>
      <c r="D7" s="3"/>
      <c r="E7" s="3"/>
      <c r="F7" s="3"/>
      <c r="G7" s="3"/>
      <c r="H7" s="3"/>
    </row>
    <row r="8" spans="1:8" ht="12" customHeight="1">
      <c r="A8" s="11"/>
      <c r="B8" s="3"/>
      <c r="C8" s="3"/>
      <c r="D8" s="3"/>
      <c r="E8" s="3"/>
      <c r="F8" s="3"/>
      <c r="G8" s="3"/>
      <c r="H8" s="10"/>
    </row>
    <row r="9" spans="1:8" ht="12" customHeight="1">
      <c r="A9" s="237" t="s">
        <v>98</v>
      </c>
      <c r="B9" s="237" t="s">
        <v>96</v>
      </c>
      <c r="C9" s="237"/>
      <c r="D9" s="237"/>
      <c r="E9" s="237"/>
      <c r="F9" s="237"/>
      <c r="G9" s="237"/>
      <c r="H9" s="237" t="s">
        <v>52</v>
      </c>
    </row>
    <row r="10" spans="1:8" ht="12" customHeight="1">
      <c r="A10" s="237"/>
      <c r="B10" s="166" t="s">
        <v>159</v>
      </c>
      <c r="C10" s="166" t="s">
        <v>160</v>
      </c>
      <c r="D10" s="166" t="s">
        <v>161</v>
      </c>
      <c r="E10" s="166" t="s">
        <v>162</v>
      </c>
      <c r="F10" s="166" t="s">
        <v>163</v>
      </c>
      <c r="G10" s="166" t="s">
        <v>164</v>
      </c>
      <c r="H10" s="237"/>
    </row>
    <row r="11" spans="1:8" ht="12" customHeight="1">
      <c r="A11" s="163" t="s">
        <v>165</v>
      </c>
      <c r="B11" s="110">
        <v>12120</v>
      </c>
      <c r="C11" s="110">
        <v>16382</v>
      </c>
      <c r="D11" s="110">
        <v>907</v>
      </c>
      <c r="E11" s="110">
        <v>0</v>
      </c>
      <c r="F11" s="110">
        <v>125</v>
      </c>
      <c r="G11" s="110">
        <v>128</v>
      </c>
      <c r="H11" s="224">
        <f>SUM(B11:G11)</f>
        <v>29662</v>
      </c>
    </row>
    <row r="12" spans="1:8" ht="12" customHeight="1">
      <c r="A12" s="163" t="s">
        <v>5</v>
      </c>
      <c r="B12" s="110">
        <v>12119</v>
      </c>
      <c r="C12" s="110">
        <v>16382</v>
      </c>
      <c r="D12" s="110">
        <v>907</v>
      </c>
      <c r="E12" s="110">
        <v>0</v>
      </c>
      <c r="F12" s="110">
        <v>125</v>
      </c>
      <c r="G12" s="110">
        <v>128</v>
      </c>
      <c r="H12" s="224">
        <f>SUM(B12:G12)</f>
        <v>29661</v>
      </c>
    </row>
    <row r="13" spans="1:8" ht="12" customHeight="1">
      <c r="A13" s="1" t="s">
        <v>895</v>
      </c>
      <c r="B13" s="3"/>
      <c r="C13" s="3"/>
      <c r="D13" s="3"/>
      <c r="E13" s="3"/>
      <c r="F13" s="3"/>
      <c r="G13" s="3"/>
      <c r="H13" s="3"/>
    </row>
  </sheetData>
  <mergeCells count="3">
    <mergeCell ref="A9:A10"/>
    <mergeCell ref="B9:G9"/>
    <mergeCell ref="H9:H10"/>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3809-56AE-4C86-A020-EF8A36EAD79A}">
  <dimension ref="A1:F8"/>
  <sheetViews>
    <sheetView zoomScale="130" zoomScaleNormal="130" workbookViewId="0">
      <selection activeCell="C5" sqref="C5:F8"/>
    </sheetView>
  </sheetViews>
  <sheetFormatPr defaultRowHeight="13.5"/>
  <cols>
    <col min="1" max="1" width="9" style="2"/>
    <col min="2" max="2" width="9" style="2" customWidth="1"/>
    <col min="3" max="4" width="11.25" style="2" customWidth="1"/>
    <col min="5" max="6" width="12.5" style="2" customWidth="1"/>
    <col min="7" max="16384" width="9" style="2"/>
  </cols>
  <sheetData>
    <row r="1" spans="1:6" ht="14.25">
      <c r="A1" s="82" t="s">
        <v>892</v>
      </c>
    </row>
    <row r="2" spans="1:6" ht="14.25">
      <c r="A2" s="238" t="s">
        <v>893</v>
      </c>
      <c r="B2" s="239"/>
      <c r="C2" s="239"/>
      <c r="D2" s="239"/>
      <c r="E2" s="239"/>
      <c r="F2" s="239"/>
    </row>
    <row r="3" spans="1:6" ht="12" customHeight="1">
      <c r="A3" s="237" t="s">
        <v>98</v>
      </c>
      <c r="B3" s="237"/>
      <c r="C3" s="237" t="s">
        <v>99</v>
      </c>
      <c r="D3" s="237"/>
      <c r="E3" s="240" t="s">
        <v>890</v>
      </c>
      <c r="F3" s="240" t="s">
        <v>891</v>
      </c>
    </row>
    <row r="4" spans="1:6" ht="24.75" customHeight="1">
      <c r="A4" s="237"/>
      <c r="B4" s="237"/>
      <c r="C4" s="166" t="s">
        <v>571</v>
      </c>
      <c r="D4" s="166" t="s">
        <v>572</v>
      </c>
      <c r="E4" s="241"/>
      <c r="F4" s="241"/>
    </row>
    <row r="5" spans="1:6" ht="12" customHeight="1">
      <c r="A5" s="227" t="s">
        <v>165</v>
      </c>
      <c r="B5" s="170" t="s">
        <v>100</v>
      </c>
      <c r="C5" s="109">
        <v>43</v>
      </c>
      <c r="D5" s="109">
        <v>153</v>
      </c>
      <c r="E5" s="109">
        <v>117</v>
      </c>
      <c r="F5" s="109">
        <f>SUM(C5:E5)</f>
        <v>313</v>
      </c>
    </row>
    <row r="6" spans="1:6" ht="12" customHeight="1">
      <c r="A6" s="227"/>
      <c r="B6" s="170" t="s">
        <v>101</v>
      </c>
      <c r="C6" s="109">
        <v>43</v>
      </c>
      <c r="D6" s="109">
        <v>136</v>
      </c>
      <c r="E6" s="109">
        <v>114</v>
      </c>
      <c r="F6" s="109">
        <f t="shared" ref="F6:F8" si="0">SUM(C6:E6)</f>
        <v>293</v>
      </c>
    </row>
    <row r="7" spans="1:6" ht="12" customHeight="1">
      <c r="A7" s="227" t="s">
        <v>5</v>
      </c>
      <c r="B7" s="170" t="s">
        <v>100</v>
      </c>
      <c r="C7" s="109">
        <v>43</v>
      </c>
      <c r="D7" s="109">
        <v>153</v>
      </c>
      <c r="E7" s="109">
        <v>117</v>
      </c>
      <c r="F7" s="109">
        <f t="shared" si="0"/>
        <v>313</v>
      </c>
    </row>
    <row r="8" spans="1:6" ht="12" customHeight="1">
      <c r="A8" s="227"/>
      <c r="B8" s="170" t="s">
        <v>101</v>
      </c>
      <c r="C8" s="109">
        <v>43</v>
      </c>
      <c r="D8" s="109">
        <v>136</v>
      </c>
      <c r="E8" s="109">
        <v>114</v>
      </c>
      <c r="F8" s="109">
        <f t="shared" si="0"/>
        <v>293</v>
      </c>
    </row>
  </sheetData>
  <mergeCells count="7">
    <mergeCell ref="A2:F2"/>
    <mergeCell ref="A5:A6"/>
    <mergeCell ref="A7:A8"/>
    <mergeCell ref="E3:E4"/>
    <mergeCell ref="F3:F4"/>
    <mergeCell ref="A3:B4"/>
    <mergeCell ref="C3:D3"/>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A9754-D43F-42FD-91D5-126F8B88612D}">
  <dimension ref="A1:G6"/>
  <sheetViews>
    <sheetView zoomScale="118" zoomScaleNormal="118" workbookViewId="0"/>
  </sheetViews>
  <sheetFormatPr defaultRowHeight="13.5"/>
  <cols>
    <col min="1" max="16384" width="9" style="2"/>
  </cols>
  <sheetData>
    <row r="1" spans="1:7" ht="14.25">
      <c r="A1" s="192" t="s">
        <v>166</v>
      </c>
    </row>
    <row r="2" spans="1:7" ht="12" customHeight="1">
      <c r="A2" s="192"/>
      <c r="G2" s="12" t="s">
        <v>198</v>
      </c>
    </row>
    <row r="3" spans="1:7" ht="12" customHeight="1">
      <c r="A3" s="229" t="s">
        <v>84</v>
      </c>
      <c r="B3" s="229" t="s">
        <v>102</v>
      </c>
      <c r="C3" s="229"/>
      <c r="D3" s="229"/>
      <c r="E3" s="229" t="s">
        <v>103</v>
      </c>
      <c r="F3" s="229"/>
      <c r="G3" s="229"/>
    </row>
    <row r="4" spans="1:7" ht="12" customHeight="1">
      <c r="A4" s="229"/>
      <c r="B4" s="164" t="s">
        <v>1</v>
      </c>
      <c r="C4" s="164" t="s">
        <v>2</v>
      </c>
      <c r="D4" s="164" t="s">
        <v>68</v>
      </c>
      <c r="E4" s="164" t="s">
        <v>1</v>
      </c>
      <c r="F4" s="164" t="s">
        <v>2</v>
      </c>
      <c r="G4" s="164" t="s">
        <v>68</v>
      </c>
    </row>
    <row r="5" spans="1:7" ht="12" customHeight="1">
      <c r="A5" s="163" t="s">
        <v>165</v>
      </c>
      <c r="B5" s="221">
        <v>263</v>
      </c>
      <c r="C5" s="221">
        <v>300</v>
      </c>
      <c r="D5" s="221">
        <f>SUM(B5:C5)</f>
        <v>563</v>
      </c>
      <c r="E5" s="221">
        <v>232</v>
      </c>
      <c r="F5" s="221">
        <v>269</v>
      </c>
      <c r="G5" s="221">
        <f>SUM(E5:F5)</f>
        <v>501</v>
      </c>
    </row>
    <row r="6" spans="1:7" ht="12" customHeight="1">
      <c r="A6" s="163" t="s">
        <v>5</v>
      </c>
      <c r="B6" s="221">
        <v>263</v>
      </c>
      <c r="C6" s="221">
        <v>300</v>
      </c>
      <c r="D6" s="221">
        <f>SUM(B6:C6)</f>
        <v>563</v>
      </c>
      <c r="E6" s="221">
        <v>232</v>
      </c>
      <c r="F6" s="221">
        <v>269</v>
      </c>
      <c r="G6" s="221">
        <f>SUM(E6:F6)</f>
        <v>501</v>
      </c>
    </row>
  </sheetData>
  <mergeCells count="3">
    <mergeCell ref="A3:A4"/>
    <mergeCell ref="B3:D3"/>
    <mergeCell ref="E3:G3"/>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5911-A1DA-4748-8883-AAE28AD7CAE3}">
  <dimension ref="A1:F5"/>
  <sheetViews>
    <sheetView zoomScale="112" zoomScaleNormal="112" workbookViewId="0">
      <selection activeCell="C4" sqref="C4"/>
    </sheetView>
  </sheetViews>
  <sheetFormatPr defaultRowHeight="13.5"/>
  <cols>
    <col min="1" max="1" width="9" style="2"/>
    <col min="2" max="4" width="19.5" style="2" customWidth="1"/>
    <col min="5" max="16384" width="9" style="2"/>
  </cols>
  <sheetData>
    <row r="1" spans="1:6" ht="14.25">
      <c r="A1" s="192" t="s">
        <v>104</v>
      </c>
    </row>
    <row r="2" spans="1:6" ht="12" customHeight="1">
      <c r="A2" s="164" t="s">
        <v>84</v>
      </c>
      <c r="B2" s="164" t="s">
        <v>199</v>
      </c>
      <c r="C2" s="164" t="s">
        <v>86</v>
      </c>
      <c r="D2" s="164" t="s">
        <v>105</v>
      </c>
      <c r="E2" s="164" t="s">
        <v>87</v>
      </c>
      <c r="F2" s="164" t="s">
        <v>88</v>
      </c>
    </row>
    <row r="3" spans="1:6" ht="12" customHeight="1">
      <c r="A3" s="163" t="s">
        <v>165</v>
      </c>
      <c r="B3" s="111">
        <v>501</v>
      </c>
      <c r="C3" s="111">
        <v>151144</v>
      </c>
      <c r="D3" s="111">
        <v>91396</v>
      </c>
      <c r="E3" s="48">
        <f>B3/C3</f>
        <v>3.3147197374689039E-3</v>
      </c>
      <c r="F3" s="48">
        <f>B3/D3</f>
        <v>5.4816403343691186E-3</v>
      </c>
    </row>
    <row r="4" spans="1:6" ht="12" customHeight="1">
      <c r="A4" s="163" t="s">
        <v>5</v>
      </c>
      <c r="B4" s="111">
        <v>501</v>
      </c>
      <c r="C4" s="111">
        <v>151144</v>
      </c>
      <c r="D4" s="111">
        <v>91380</v>
      </c>
      <c r="E4" s="48">
        <f>B4/C4</f>
        <v>3.3147197374689039E-3</v>
      </c>
      <c r="F4" s="48">
        <f>B4/D4</f>
        <v>5.4826001313197639E-3</v>
      </c>
    </row>
    <row r="5" spans="1:6">
      <c r="A5" s="1"/>
    </row>
  </sheetData>
  <phoneticPr fontId="1"/>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5B681-F267-4E0D-B840-9E8E4CEC2135}">
  <sheetPr>
    <pageSetUpPr fitToPage="1"/>
  </sheetPr>
  <dimension ref="A1:I13"/>
  <sheetViews>
    <sheetView zoomScale="136" zoomScaleNormal="136" workbookViewId="0">
      <selection activeCell="B12" sqref="B12:I13"/>
    </sheetView>
  </sheetViews>
  <sheetFormatPr defaultRowHeight="13.5"/>
  <cols>
    <col min="1" max="16384" width="9" style="2"/>
  </cols>
  <sheetData>
    <row r="1" spans="1:9" ht="14.25">
      <c r="A1" s="192" t="s">
        <v>894</v>
      </c>
    </row>
    <row r="2" spans="1:9" ht="12" customHeight="1">
      <c r="A2" s="11" t="s">
        <v>90</v>
      </c>
      <c r="B2" s="3"/>
      <c r="C2" s="3"/>
      <c r="D2" s="3"/>
      <c r="E2" s="3"/>
      <c r="F2" s="3"/>
      <c r="G2" s="3"/>
      <c r="H2" s="3"/>
      <c r="I2" s="3"/>
    </row>
    <row r="3" spans="1:9" ht="12" customHeight="1">
      <c r="A3" s="11" t="s">
        <v>167</v>
      </c>
      <c r="B3" s="3"/>
      <c r="C3" s="3"/>
      <c r="D3" s="3"/>
      <c r="E3" s="3"/>
      <c r="F3" s="3"/>
      <c r="G3" s="3"/>
      <c r="H3" s="3"/>
      <c r="I3" s="3"/>
    </row>
    <row r="4" spans="1:9" ht="12" customHeight="1">
      <c r="A4" s="11" t="s">
        <v>92</v>
      </c>
      <c r="B4" s="3"/>
      <c r="C4" s="3"/>
      <c r="D4" s="3"/>
      <c r="E4" s="3"/>
      <c r="F4" s="3"/>
      <c r="G4" s="3"/>
      <c r="H4" s="3"/>
      <c r="I4" s="3"/>
    </row>
    <row r="5" spans="1:9" ht="12" customHeight="1">
      <c r="A5" s="11" t="s">
        <v>93</v>
      </c>
      <c r="B5" s="3"/>
      <c r="C5" s="3"/>
      <c r="D5" s="3"/>
      <c r="E5" s="3"/>
      <c r="F5" s="3"/>
      <c r="G5" s="3"/>
      <c r="H5" s="3"/>
      <c r="I5" s="3"/>
    </row>
    <row r="6" spans="1:9" ht="12" customHeight="1">
      <c r="A6" s="11" t="s">
        <v>94</v>
      </c>
      <c r="B6" s="3"/>
      <c r="C6" s="3"/>
      <c r="D6" s="3"/>
      <c r="E6" s="3"/>
      <c r="F6" s="3"/>
      <c r="G6" s="3"/>
      <c r="H6" s="3"/>
      <c r="I6" s="3"/>
    </row>
    <row r="7" spans="1:9" ht="12" customHeight="1">
      <c r="A7" s="11" t="s">
        <v>95</v>
      </c>
      <c r="B7" s="3"/>
      <c r="C7" s="3"/>
      <c r="D7" s="3"/>
      <c r="E7" s="3"/>
      <c r="F7" s="3"/>
      <c r="G7" s="3"/>
      <c r="H7" s="3"/>
      <c r="I7" s="3"/>
    </row>
    <row r="8" spans="1:9" ht="12" customHeight="1">
      <c r="A8" s="1" t="s">
        <v>168</v>
      </c>
      <c r="B8" s="3"/>
      <c r="C8" s="3"/>
      <c r="D8" s="3"/>
      <c r="E8" s="3"/>
      <c r="F8" s="3"/>
      <c r="G8" s="3"/>
      <c r="H8" s="3"/>
      <c r="I8" s="3"/>
    </row>
    <row r="9" spans="1:9" ht="12" customHeight="1">
      <c r="A9" s="1"/>
      <c r="B9" s="3"/>
      <c r="C9" s="3"/>
      <c r="D9" s="3"/>
      <c r="E9" s="3"/>
      <c r="F9" s="3"/>
      <c r="G9" s="3"/>
      <c r="H9" s="3"/>
      <c r="I9" s="12" t="s">
        <v>200</v>
      </c>
    </row>
    <row r="10" spans="1:9" ht="12" customHeight="1">
      <c r="A10" s="237" t="s">
        <v>84</v>
      </c>
      <c r="B10" s="237" t="s">
        <v>169</v>
      </c>
      <c r="C10" s="237"/>
      <c r="D10" s="237"/>
      <c r="E10" s="237"/>
      <c r="F10" s="237"/>
      <c r="G10" s="237"/>
      <c r="H10" s="240" t="s">
        <v>362</v>
      </c>
      <c r="I10" s="237" t="s">
        <v>68</v>
      </c>
    </row>
    <row r="11" spans="1:9" ht="12" customHeight="1">
      <c r="A11" s="237"/>
      <c r="B11" s="166" t="s">
        <v>106</v>
      </c>
      <c r="C11" s="166" t="s">
        <v>107</v>
      </c>
      <c r="D11" s="166" t="s">
        <v>108</v>
      </c>
      <c r="E11" s="166" t="s">
        <v>109</v>
      </c>
      <c r="F11" s="166" t="s">
        <v>110</v>
      </c>
      <c r="G11" s="166" t="s">
        <v>111</v>
      </c>
      <c r="H11" s="241"/>
      <c r="I11" s="237"/>
    </row>
    <row r="12" spans="1:9" ht="12" customHeight="1">
      <c r="A12" s="163" t="s">
        <v>165</v>
      </c>
      <c r="B12" s="112">
        <v>55</v>
      </c>
      <c r="C12" s="112">
        <v>30</v>
      </c>
      <c r="D12" s="112">
        <v>294</v>
      </c>
      <c r="E12" s="112">
        <v>0</v>
      </c>
      <c r="F12" s="112">
        <v>81</v>
      </c>
      <c r="G12" s="112">
        <v>0</v>
      </c>
      <c r="H12" s="112">
        <v>41</v>
      </c>
      <c r="I12" s="112">
        <f>SUM(B12:H12)</f>
        <v>501</v>
      </c>
    </row>
    <row r="13" spans="1:9" ht="12" customHeight="1">
      <c r="A13" s="163" t="s">
        <v>5</v>
      </c>
      <c r="B13" s="112">
        <v>55</v>
      </c>
      <c r="C13" s="112">
        <v>30</v>
      </c>
      <c r="D13" s="112">
        <v>294</v>
      </c>
      <c r="E13" s="112">
        <v>0</v>
      </c>
      <c r="F13" s="112">
        <v>81</v>
      </c>
      <c r="G13" s="112">
        <v>0</v>
      </c>
      <c r="H13" s="112">
        <v>41</v>
      </c>
      <c r="I13" s="112">
        <f>SUM(B13:H13)</f>
        <v>501</v>
      </c>
    </row>
  </sheetData>
  <mergeCells count="4">
    <mergeCell ref="A10:A11"/>
    <mergeCell ref="B10:G10"/>
    <mergeCell ref="I10:I11"/>
    <mergeCell ref="H10:H11"/>
  </mergeCells>
  <phoneticPr fontId="1"/>
  <pageMargins left="0.7" right="0.7" top="0.75" bottom="0.75" header="0.3" footer="0.3"/>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1DC20-07D4-43D0-97CE-773DB745085D}">
  <sheetPr>
    <pageSetUpPr fitToPage="1"/>
  </sheetPr>
  <dimension ref="A1:C12"/>
  <sheetViews>
    <sheetView zoomScale="124" zoomScaleNormal="124" workbookViewId="0">
      <selection activeCell="B4" sqref="B4:C12"/>
    </sheetView>
  </sheetViews>
  <sheetFormatPr defaultRowHeight="13.5"/>
  <cols>
    <col min="1" max="1" width="66" style="2" customWidth="1"/>
    <col min="2" max="16384" width="9" style="2"/>
  </cols>
  <sheetData>
    <row r="1" spans="1:3" ht="14.25">
      <c r="A1" s="192" t="s">
        <v>112</v>
      </c>
    </row>
    <row r="2" spans="1:3" ht="12" customHeight="1">
      <c r="A2" s="229" t="s">
        <v>113</v>
      </c>
      <c r="B2" s="229" t="s">
        <v>170</v>
      </c>
      <c r="C2" s="229"/>
    </row>
    <row r="3" spans="1:3" ht="12" customHeight="1">
      <c r="A3" s="229"/>
      <c r="B3" s="164" t="s">
        <v>124</v>
      </c>
      <c r="C3" s="164" t="s">
        <v>5</v>
      </c>
    </row>
    <row r="4" spans="1:3" ht="13.5" customHeight="1">
      <c r="A4" s="169" t="s">
        <v>114</v>
      </c>
      <c r="B4" s="108">
        <v>41</v>
      </c>
      <c r="C4" s="108">
        <v>41</v>
      </c>
    </row>
    <row r="5" spans="1:3" ht="13.5" customHeight="1">
      <c r="A5" s="169" t="s">
        <v>171</v>
      </c>
      <c r="B5" s="108">
        <v>166</v>
      </c>
      <c r="C5" s="108">
        <v>166</v>
      </c>
    </row>
    <row r="6" spans="1:3" ht="13.5" customHeight="1">
      <c r="A6" s="169" t="s">
        <v>115</v>
      </c>
      <c r="B6" s="108">
        <v>1</v>
      </c>
      <c r="C6" s="108">
        <v>1</v>
      </c>
    </row>
    <row r="7" spans="1:3" ht="34.5" customHeight="1">
      <c r="A7" s="169" t="s">
        <v>361</v>
      </c>
      <c r="B7" s="108">
        <v>292</v>
      </c>
      <c r="C7" s="108">
        <v>292</v>
      </c>
    </row>
    <row r="8" spans="1:3" ht="13.5" customHeight="1">
      <c r="A8" s="169" t="s">
        <v>172</v>
      </c>
      <c r="B8" s="108">
        <v>1</v>
      </c>
      <c r="C8" s="108">
        <v>1</v>
      </c>
    </row>
    <row r="9" spans="1:3" ht="13.5" customHeight="1">
      <c r="A9" s="169" t="s">
        <v>116</v>
      </c>
      <c r="B9" s="108">
        <v>0</v>
      </c>
      <c r="C9" s="108">
        <v>0</v>
      </c>
    </row>
    <row r="10" spans="1:3" ht="13.5" customHeight="1">
      <c r="A10" s="169" t="s">
        <v>117</v>
      </c>
      <c r="B10" s="108">
        <v>0</v>
      </c>
      <c r="C10" s="108">
        <v>0</v>
      </c>
    </row>
    <row r="11" spans="1:3" ht="13.5" customHeight="1">
      <c r="A11" s="169" t="s">
        <v>71</v>
      </c>
      <c r="B11" s="108">
        <v>0</v>
      </c>
      <c r="C11" s="108">
        <v>0</v>
      </c>
    </row>
    <row r="12" spans="1:3" ht="13.5" customHeight="1">
      <c r="A12" s="164" t="s">
        <v>118</v>
      </c>
      <c r="B12" s="113">
        <f>SUM(B4:B11)</f>
        <v>501</v>
      </c>
      <c r="C12" s="113">
        <f>SUM(C4:C11)</f>
        <v>501</v>
      </c>
    </row>
  </sheetData>
  <mergeCells count="2">
    <mergeCell ref="A2:A3"/>
    <mergeCell ref="B2:C2"/>
  </mergeCells>
  <phoneticPr fontId="1"/>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3465-5639-4D06-8D6D-375024FED680}">
  <dimension ref="A1:D8"/>
  <sheetViews>
    <sheetView zoomScale="130" zoomScaleNormal="130" workbookViewId="0">
      <selection activeCell="D8" sqref="D8"/>
    </sheetView>
  </sheetViews>
  <sheetFormatPr defaultRowHeight="13.5"/>
  <cols>
    <col min="1" max="1" width="21.625" style="2" customWidth="1"/>
    <col min="2" max="2" width="34" style="2" customWidth="1"/>
    <col min="3" max="16384" width="9" style="2"/>
  </cols>
  <sheetData>
    <row r="1" spans="1:4" ht="14.25">
      <c r="A1" s="192" t="s">
        <v>119</v>
      </c>
    </row>
    <row r="2" spans="1:4" ht="12" customHeight="1">
      <c r="A2" s="229" t="s">
        <v>201</v>
      </c>
      <c r="B2" s="229"/>
      <c r="C2" s="229" t="s">
        <v>170</v>
      </c>
      <c r="D2" s="229"/>
    </row>
    <row r="3" spans="1:4" ht="12" customHeight="1">
      <c r="A3" s="229"/>
      <c r="B3" s="229"/>
      <c r="C3" s="164" t="s">
        <v>124</v>
      </c>
      <c r="D3" s="164" t="s">
        <v>573</v>
      </c>
    </row>
    <row r="4" spans="1:4" ht="12" customHeight="1">
      <c r="A4" s="245" t="s">
        <v>120</v>
      </c>
      <c r="B4" s="245"/>
      <c r="C4" s="108">
        <v>501</v>
      </c>
      <c r="D4" s="108">
        <v>500</v>
      </c>
    </row>
    <row r="5" spans="1:4" ht="12" customHeight="1">
      <c r="A5" s="242" t="s">
        <v>205</v>
      </c>
      <c r="B5" s="169" t="s">
        <v>121</v>
      </c>
      <c r="C5" s="108">
        <v>0</v>
      </c>
      <c r="D5" s="108">
        <v>1</v>
      </c>
    </row>
    <row r="6" spans="1:4" ht="12" customHeight="1">
      <c r="A6" s="243"/>
      <c r="B6" s="169" t="s">
        <v>122</v>
      </c>
      <c r="C6" s="108">
        <v>0</v>
      </c>
      <c r="D6" s="108">
        <v>0</v>
      </c>
    </row>
    <row r="7" spans="1:4" ht="12" customHeight="1">
      <c r="A7" s="244"/>
      <c r="B7" s="165" t="s">
        <v>3</v>
      </c>
      <c r="C7" s="108">
        <v>0</v>
      </c>
      <c r="D7" s="108">
        <v>1</v>
      </c>
    </row>
    <row r="8" spans="1:4" ht="12" customHeight="1">
      <c r="A8" s="229" t="s">
        <v>118</v>
      </c>
      <c r="B8" s="229"/>
      <c r="C8" s="113">
        <f>C4+C7</f>
        <v>501</v>
      </c>
      <c r="D8" s="113">
        <f>D4+D7</f>
        <v>501</v>
      </c>
    </row>
  </sheetData>
  <mergeCells count="5">
    <mergeCell ref="A8:B8"/>
    <mergeCell ref="A5:A7"/>
    <mergeCell ref="A2:B3"/>
    <mergeCell ref="C2:D2"/>
    <mergeCell ref="A4:B4"/>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F50F-39FB-49D4-896E-300D18E6B46C}">
  <dimension ref="A1:I20"/>
  <sheetViews>
    <sheetView zoomScale="98" zoomScaleNormal="98" workbookViewId="0">
      <selection sqref="A1:XFD1048576"/>
    </sheetView>
  </sheetViews>
  <sheetFormatPr defaultRowHeight="13.5"/>
  <cols>
    <col min="1" max="1" width="9" style="2"/>
    <col min="2" max="5" width="11" style="196" customWidth="1"/>
    <col min="6" max="16384" width="9" style="2"/>
  </cols>
  <sheetData>
    <row r="1" spans="1:9" ht="14.25">
      <c r="A1" s="192" t="s">
        <v>173</v>
      </c>
    </row>
    <row r="6" spans="1:9">
      <c r="A6" s="248" t="s">
        <v>919</v>
      </c>
      <c r="B6" s="249"/>
      <c r="C6" s="249"/>
      <c r="D6" s="249"/>
      <c r="E6" s="249"/>
    </row>
    <row r="7" spans="1:9">
      <c r="A7" s="249"/>
      <c r="B7" s="249"/>
      <c r="C7" s="249"/>
      <c r="D7" s="249"/>
      <c r="E7" s="249"/>
    </row>
    <row r="8" spans="1:9">
      <c r="F8" s="247"/>
      <c r="G8" s="247"/>
      <c r="H8" s="247"/>
      <c r="I8" s="247"/>
    </row>
    <row r="9" spans="1:9">
      <c r="F9" s="247"/>
      <c r="G9" s="247"/>
      <c r="H9" s="247"/>
      <c r="I9" s="247"/>
    </row>
    <row r="17" spans="1:3">
      <c r="A17" s="209"/>
      <c r="B17" s="210"/>
      <c r="C17" s="210"/>
    </row>
    <row r="18" spans="1:3" ht="12" customHeight="1">
      <c r="A18" s="246"/>
      <c r="B18" s="246"/>
      <c r="C18" s="246"/>
    </row>
    <row r="19" spans="1:3" ht="12" customHeight="1">
      <c r="A19" s="209"/>
      <c r="B19" s="210"/>
      <c r="C19" s="210"/>
    </row>
    <row r="20" spans="1:3" ht="12" customHeight="1"/>
  </sheetData>
  <mergeCells count="3">
    <mergeCell ref="A18:C18"/>
    <mergeCell ref="F8:I9"/>
    <mergeCell ref="A6:E7"/>
  </mergeCells>
  <phoneticPr fontId="1"/>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8B663-D159-42E2-81BD-D6580E20A315}">
  <dimension ref="A1:I325"/>
  <sheetViews>
    <sheetView topLeftCell="A109" zoomScale="118" zoomScaleNormal="118" workbookViewId="0">
      <selection activeCell="A51" sqref="A1:XFD1048576"/>
    </sheetView>
  </sheetViews>
  <sheetFormatPr defaultRowHeight="13.5"/>
  <cols>
    <col min="1" max="1" width="12.25" style="2" customWidth="1"/>
    <col min="2" max="2" width="19.875" style="2" customWidth="1"/>
    <col min="3" max="3" width="19.125" style="2" customWidth="1"/>
    <col min="4" max="4" width="11.125" style="2" customWidth="1"/>
    <col min="5" max="6" width="16.375" style="2" customWidth="1"/>
    <col min="7" max="16384" width="9" style="2"/>
  </cols>
  <sheetData>
    <row r="1" spans="1:7" ht="14.25">
      <c r="A1" s="192" t="s">
        <v>174</v>
      </c>
    </row>
    <row r="2" spans="1:7">
      <c r="A2" s="211" t="s">
        <v>123</v>
      </c>
    </row>
    <row r="3" spans="1:7" ht="12" customHeight="1">
      <c r="A3" s="240"/>
      <c r="B3" s="240" t="s">
        <v>6</v>
      </c>
      <c r="C3" s="240" t="s">
        <v>574</v>
      </c>
      <c r="D3" s="240" t="s">
        <v>575</v>
      </c>
      <c r="E3" s="240" t="s">
        <v>175</v>
      </c>
      <c r="F3" s="240" t="s">
        <v>176</v>
      </c>
      <c r="G3" s="240" t="s">
        <v>896</v>
      </c>
    </row>
    <row r="4" spans="1:7" ht="12" customHeight="1">
      <c r="A4" s="241"/>
      <c r="B4" s="241"/>
      <c r="C4" s="241"/>
      <c r="D4" s="241"/>
      <c r="E4" s="241"/>
      <c r="F4" s="241"/>
      <c r="G4" s="241"/>
    </row>
    <row r="5" spans="1:7" ht="12" customHeight="1">
      <c r="A5" s="170">
        <v>1</v>
      </c>
      <c r="B5" s="9" t="s">
        <v>545</v>
      </c>
      <c r="C5" s="9" t="s">
        <v>592</v>
      </c>
      <c r="D5" s="170" t="s">
        <v>595</v>
      </c>
      <c r="E5" s="83">
        <v>9943</v>
      </c>
      <c r="F5" s="83">
        <v>807300</v>
      </c>
      <c r="G5" s="170" t="s">
        <v>897</v>
      </c>
    </row>
    <row r="6" spans="1:7" ht="12" customHeight="1">
      <c r="A6" s="170">
        <v>2</v>
      </c>
      <c r="B6" s="9" t="s">
        <v>576</v>
      </c>
      <c r="C6" s="9" t="s">
        <v>373</v>
      </c>
      <c r="D6" s="170" t="s">
        <v>596</v>
      </c>
      <c r="E6" s="84">
        <v>9966</v>
      </c>
      <c r="F6" s="83">
        <v>605248</v>
      </c>
      <c r="G6" s="170" t="s">
        <v>898</v>
      </c>
    </row>
    <row r="7" spans="1:7" ht="12" customHeight="1">
      <c r="A7" s="170">
        <v>3</v>
      </c>
      <c r="B7" s="9" t="s">
        <v>541</v>
      </c>
      <c r="C7" s="9" t="s">
        <v>368</v>
      </c>
      <c r="D7" s="170" t="s">
        <v>595</v>
      </c>
      <c r="E7" s="84">
        <v>7077</v>
      </c>
      <c r="F7" s="83">
        <v>547028</v>
      </c>
      <c r="G7" s="170" t="s">
        <v>898</v>
      </c>
    </row>
    <row r="8" spans="1:7" ht="12" customHeight="1">
      <c r="A8" s="170">
        <v>4</v>
      </c>
      <c r="B8" s="9" t="s">
        <v>551</v>
      </c>
      <c r="C8" s="9" t="s">
        <v>372</v>
      </c>
      <c r="D8" s="170" t="s">
        <v>596</v>
      </c>
      <c r="E8" s="84">
        <v>27030</v>
      </c>
      <c r="F8" s="83">
        <v>544597</v>
      </c>
      <c r="G8" s="170" t="s">
        <v>898</v>
      </c>
    </row>
    <row r="9" spans="1:7" ht="12" customHeight="1">
      <c r="A9" s="170">
        <v>5</v>
      </c>
      <c r="B9" s="9" t="s">
        <v>539</v>
      </c>
      <c r="C9" s="9" t="s">
        <v>378</v>
      </c>
      <c r="D9" s="170" t="s">
        <v>597</v>
      </c>
      <c r="E9" s="84">
        <v>10860</v>
      </c>
      <c r="F9" s="83">
        <v>394303</v>
      </c>
      <c r="G9" s="170" t="s">
        <v>898</v>
      </c>
    </row>
    <row r="10" spans="1:7" ht="12" customHeight="1">
      <c r="A10" s="170">
        <v>6</v>
      </c>
      <c r="B10" s="9" t="s">
        <v>577</v>
      </c>
      <c r="C10" s="9" t="s">
        <v>366</v>
      </c>
      <c r="D10" s="170" t="s">
        <v>597</v>
      </c>
      <c r="E10" s="84">
        <v>8949</v>
      </c>
      <c r="F10" s="83">
        <v>354456</v>
      </c>
      <c r="G10" s="170"/>
    </row>
    <row r="11" spans="1:7" ht="12" customHeight="1">
      <c r="A11" s="170">
        <v>7</v>
      </c>
      <c r="B11" s="9" t="s">
        <v>578</v>
      </c>
      <c r="C11" s="9" t="s">
        <v>374</v>
      </c>
      <c r="D11" s="170" t="s">
        <v>597</v>
      </c>
      <c r="E11" s="84">
        <v>4487</v>
      </c>
      <c r="F11" s="83">
        <v>253234</v>
      </c>
      <c r="G11" s="170"/>
    </row>
    <row r="12" spans="1:7" ht="12" customHeight="1">
      <c r="A12" s="170">
        <v>8</v>
      </c>
      <c r="B12" s="9" t="s">
        <v>579</v>
      </c>
      <c r="C12" s="9" t="s">
        <v>536</v>
      </c>
      <c r="D12" s="170" t="s">
        <v>597</v>
      </c>
      <c r="E12" s="84">
        <v>3657</v>
      </c>
      <c r="F12" s="83">
        <v>210016</v>
      </c>
      <c r="G12" s="170"/>
    </row>
    <row r="13" spans="1:7" ht="12" customHeight="1">
      <c r="A13" s="170">
        <v>9</v>
      </c>
      <c r="B13" s="9" t="s">
        <v>580</v>
      </c>
      <c r="C13" s="9" t="s">
        <v>377</v>
      </c>
      <c r="D13" s="170" t="s">
        <v>597</v>
      </c>
      <c r="E13" s="84">
        <v>2680</v>
      </c>
      <c r="F13" s="83">
        <v>120471</v>
      </c>
      <c r="G13" s="170"/>
    </row>
    <row r="14" spans="1:7" ht="12" customHeight="1">
      <c r="A14" s="170">
        <v>10</v>
      </c>
      <c r="B14" s="9" t="s">
        <v>543</v>
      </c>
      <c r="C14" s="9" t="s">
        <v>369</v>
      </c>
      <c r="D14" s="170" t="s">
        <v>597</v>
      </c>
      <c r="E14" s="84">
        <v>1075</v>
      </c>
      <c r="F14" s="83">
        <v>49787</v>
      </c>
      <c r="G14" s="170"/>
    </row>
    <row r="15" spans="1:7" ht="12" customHeight="1">
      <c r="A15" s="170">
        <v>11</v>
      </c>
      <c r="B15" s="9" t="s">
        <v>581</v>
      </c>
      <c r="C15" s="9" t="s">
        <v>538</v>
      </c>
      <c r="D15" s="170" t="s">
        <v>597</v>
      </c>
      <c r="E15" s="84">
        <v>455</v>
      </c>
      <c r="F15" s="83">
        <v>25784</v>
      </c>
      <c r="G15" s="170"/>
    </row>
    <row r="16" spans="1:7" ht="12" customHeight="1">
      <c r="A16" s="170">
        <v>12</v>
      </c>
      <c r="B16" s="9" t="s">
        <v>570</v>
      </c>
      <c r="C16" s="9" t="s">
        <v>561</v>
      </c>
      <c r="D16" s="170" t="s">
        <v>597</v>
      </c>
      <c r="E16" s="84">
        <v>379</v>
      </c>
      <c r="F16" s="83">
        <v>24389</v>
      </c>
      <c r="G16" s="170"/>
    </row>
    <row r="17" spans="1:9" ht="12" customHeight="1">
      <c r="A17" s="170">
        <v>13</v>
      </c>
      <c r="B17" s="9" t="s">
        <v>582</v>
      </c>
      <c r="C17" s="9" t="s">
        <v>370</v>
      </c>
      <c r="D17" s="170" t="s">
        <v>597</v>
      </c>
      <c r="E17" s="84">
        <v>481</v>
      </c>
      <c r="F17" s="83">
        <v>22043</v>
      </c>
      <c r="G17" s="170"/>
    </row>
    <row r="18" spans="1:9" ht="12" customHeight="1">
      <c r="A18" s="170">
        <v>14</v>
      </c>
      <c r="B18" s="9" t="s">
        <v>583</v>
      </c>
      <c r="C18" s="9" t="s">
        <v>540</v>
      </c>
      <c r="D18" s="170" t="s">
        <v>597</v>
      </c>
      <c r="E18" s="84">
        <v>290</v>
      </c>
      <c r="F18" s="83">
        <v>19920</v>
      </c>
      <c r="G18" s="170"/>
    </row>
    <row r="19" spans="1:9" ht="12" customHeight="1">
      <c r="A19" s="170">
        <v>15</v>
      </c>
      <c r="B19" s="9" t="s">
        <v>584</v>
      </c>
      <c r="C19" s="9" t="s">
        <v>380</v>
      </c>
      <c r="D19" s="170" t="s">
        <v>597</v>
      </c>
      <c r="E19" s="84">
        <v>367</v>
      </c>
      <c r="F19" s="83">
        <v>19867</v>
      </c>
      <c r="G19" s="170"/>
    </row>
    <row r="20" spans="1:9" ht="12" customHeight="1">
      <c r="A20" s="170">
        <v>16</v>
      </c>
      <c r="B20" s="9" t="s">
        <v>585</v>
      </c>
      <c r="C20" s="9" t="s">
        <v>593</v>
      </c>
      <c r="D20" s="170" t="s">
        <v>597</v>
      </c>
      <c r="E20" s="84">
        <v>409</v>
      </c>
      <c r="F20" s="83">
        <v>19155.644</v>
      </c>
      <c r="G20" s="170"/>
    </row>
    <row r="21" spans="1:9" ht="12" customHeight="1">
      <c r="A21" s="170">
        <v>17</v>
      </c>
      <c r="B21" s="9" t="s">
        <v>586</v>
      </c>
      <c r="C21" s="9" t="s">
        <v>367</v>
      </c>
      <c r="D21" s="170" t="s">
        <v>597</v>
      </c>
      <c r="E21" s="84">
        <v>442</v>
      </c>
      <c r="F21" s="83">
        <v>17609</v>
      </c>
      <c r="G21" s="170"/>
    </row>
    <row r="22" spans="1:9" ht="12" customHeight="1">
      <c r="A22" s="170">
        <v>18</v>
      </c>
      <c r="B22" s="9" t="s">
        <v>587</v>
      </c>
      <c r="C22" s="9" t="s">
        <v>565</v>
      </c>
      <c r="D22" s="170" t="s">
        <v>597</v>
      </c>
      <c r="E22" s="84">
        <v>285</v>
      </c>
      <c r="F22" s="83">
        <v>13904</v>
      </c>
      <c r="G22" s="170"/>
    </row>
    <row r="23" spans="1:9" ht="12" customHeight="1">
      <c r="A23" s="170">
        <v>19</v>
      </c>
      <c r="B23" s="9" t="s">
        <v>588</v>
      </c>
      <c r="C23" s="9" t="s">
        <v>537</v>
      </c>
      <c r="D23" s="170" t="s">
        <v>597</v>
      </c>
      <c r="E23" s="84">
        <v>130</v>
      </c>
      <c r="F23" s="83">
        <v>11623</v>
      </c>
      <c r="G23" s="170"/>
    </row>
    <row r="24" spans="1:9" ht="12" customHeight="1">
      <c r="A24" s="170">
        <v>20</v>
      </c>
      <c r="B24" s="9" t="s">
        <v>589</v>
      </c>
      <c r="C24" s="9" t="s">
        <v>376</v>
      </c>
      <c r="D24" s="170" t="s">
        <v>597</v>
      </c>
      <c r="E24" s="84">
        <v>210</v>
      </c>
      <c r="F24" s="83">
        <v>11073</v>
      </c>
      <c r="G24" s="170"/>
    </row>
    <row r="25" spans="1:9" ht="12" customHeight="1">
      <c r="A25" s="170">
        <v>21</v>
      </c>
      <c r="B25" s="9" t="s">
        <v>590</v>
      </c>
      <c r="C25" s="45" t="s">
        <v>594</v>
      </c>
      <c r="D25" s="170" t="s">
        <v>597</v>
      </c>
      <c r="E25" s="84">
        <v>225</v>
      </c>
      <c r="F25" s="83">
        <v>10268</v>
      </c>
      <c r="G25" s="170"/>
    </row>
    <row r="26" spans="1:9" ht="12" customHeight="1">
      <c r="A26" s="170">
        <v>22</v>
      </c>
      <c r="B26" s="9" t="s">
        <v>591</v>
      </c>
      <c r="C26" s="9" t="s">
        <v>379</v>
      </c>
      <c r="D26" s="170" t="s">
        <v>597</v>
      </c>
      <c r="E26" s="84">
        <v>115</v>
      </c>
      <c r="F26" s="83">
        <v>8099.3280000000004</v>
      </c>
      <c r="G26" s="170"/>
    </row>
    <row r="27" spans="1:9" ht="12" customHeight="1">
      <c r="A27" s="237" t="s">
        <v>178</v>
      </c>
      <c r="B27" s="237"/>
      <c r="C27" s="237"/>
      <c r="D27" s="237"/>
      <c r="E27" s="85">
        <v>89512</v>
      </c>
      <c r="F27" s="86">
        <v>4090174.9720000001</v>
      </c>
      <c r="G27" s="166"/>
    </row>
    <row r="28" spans="1:9" ht="12" customHeight="1">
      <c r="A28" s="3"/>
      <c r="B28" s="3"/>
      <c r="C28" s="3"/>
      <c r="D28" s="3"/>
      <c r="E28" s="56" t="s">
        <v>658</v>
      </c>
      <c r="F28" s="12" t="s">
        <v>942</v>
      </c>
      <c r="G28" s="3"/>
    </row>
    <row r="29" spans="1:9">
      <c r="A29" s="228" t="s">
        <v>899</v>
      </c>
      <c r="B29" s="261"/>
      <c r="C29" s="261"/>
      <c r="D29" s="261"/>
      <c r="E29" s="261"/>
      <c r="F29" s="261"/>
      <c r="G29" s="261"/>
    </row>
    <row r="30" spans="1:9">
      <c r="A30" s="261"/>
      <c r="B30" s="261"/>
      <c r="C30" s="261"/>
      <c r="D30" s="261"/>
      <c r="E30" s="261"/>
      <c r="F30" s="261"/>
      <c r="G30" s="261"/>
      <c r="I30" s="212"/>
    </row>
    <row r="31" spans="1:9" ht="12" customHeight="1">
      <c r="A31" s="261"/>
      <c r="B31" s="261"/>
      <c r="C31" s="261"/>
      <c r="D31" s="261"/>
      <c r="E31" s="261"/>
      <c r="F31" s="261"/>
      <c r="G31" s="261"/>
    </row>
    <row r="32" spans="1:9" ht="18.75" customHeight="1">
      <c r="A32" s="211" t="s">
        <v>4</v>
      </c>
    </row>
    <row r="33" spans="1:7" ht="12" customHeight="1">
      <c r="A33" s="229" t="s">
        <v>656</v>
      </c>
      <c r="B33" s="229" t="s">
        <v>10</v>
      </c>
      <c r="C33" s="259" t="s">
        <v>203</v>
      </c>
      <c r="D33" s="87" t="s">
        <v>900</v>
      </c>
      <c r="E33" s="174" t="s">
        <v>176</v>
      </c>
      <c r="F33" s="174" t="s">
        <v>180</v>
      </c>
      <c r="G33" s="174" t="s">
        <v>181</v>
      </c>
    </row>
    <row r="34" spans="1:7" ht="12" customHeight="1">
      <c r="A34" s="229"/>
      <c r="B34" s="229"/>
      <c r="C34" s="260"/>
      <c r="D34" s="88" t="s">
        <v>901</v>
      </c>
      <c r="E34" s="13" t="s">
        <v>179</v>
      </c>
      <c r="F34" s="13" t="s">
        <v>179</v>
      </c>
      <c r="G34" s="13" t="s">
        <v>182</v>
      </c>
    </row>
    <row r="35" spans="1:7" ht="12" customHeight="1">
      <c r="A35" s="227">
        <v>1</v>
      </c>
      <c r="B35" s="245" t="s">
        <v>640</v>
      </c>
      <c r="C35" s="257">
        <v>1</v>
      </c>
      <c r="D35" s="90">
        <v>176</v>
      </c>
      <c r="E35" s="90">
        <v>9493</v>
      </c>
      <c r="F35" s="90">
        <v>148020</v>
      </c>
      <c r="G35" s="255">
        <v>0</v>
      </c>
    </row>
    <row r="36" spans="1:7" ht="12" customHeight="1">
      <c r="A36" s="227"/>
      <c r="B36" s="245"/>
      <c r="C36" s="258"/>
      <c r="D36" s="50">
        <v>0.2</v>
      </c>
      <c r="E36" s="50">
        <v>0.23</v>
      </c>
      <c r="F36" s="19">
        <v>0.28000000000000003</v>
      </c>
      <c r="G36" s="256"/>
    </row>
    <row r="37" spans="1:7" ht="12" customHeight="1">
      <c r="A37" s="227">
        <v>2</v>
      </c>
      <c r="B37" s="245" t="s">
        <v>641</v>
      </c>
      <c r="C37" s="257">
        <v>26</v>
      </c>
      <c r="D37" s="90">
        <v>13699.118</v>
      </c>
      <c r="E37" s="90">
        <v>646922.70700000005</v>
      </c>
      <c r="F37" s="90">
        <v>7845995.352</v>
      </c>
      <c r="G37" s="255">
        <v>8</v>
      </c>
    </row>
    <row r="38" spans="1:7" ht="12" customHeight="1">
      <c r="A38" s="227"/>
      <c r="B38" s="245"/>
      <c r="C38" s="258"/>
      <c r="D38" s="53">
        <v>15.45</v>
      </c>
      <c r="E38" s="19">
        <v>15.77</v>
      </c>
      <c r="F38" s="19">
        <v>14.8</v>
      </c>
      <c r="G38" s="256"/>
    </row>
    <row r="39" spans="1:7" ht="12" customHeight="1">
      <c r="A39" s="227">
        <v>3</v>
      </c>
      <c r="B39" s="245" t="s">
        <v>642</v>
      </c>
      <c r="C39" s="257">
        <v>9</v>
      </c>
      <c r="D39" s="90">
        <v>4848.8599999999997</v>
      </c>
      <c r="E39" s="90">
        <v>186016.94399999999</v>
      </c>
      <c r="F39" s="90">
        <v>2319156.0159999998</v>
      </c>
      <c r="G39" s="255">
        <v>2</v>
      </c>
    </row>
    <row r="40" spans="1:7" ht="12" customHeight="1">
      <c r="A40" s="227"/>
      <c r="B40" s="245"/>
      <c r="C40" s="258"/>
      <c r="D40" s="53">
        <v>5.47</v>
      </c>
      <c r="E40" s="19">
        <v>4.53</v>
      </c>
      <c r="F40" s="19">
        <v>4.37</v>
      </c>
      <c r="G40" s="256"/>
    </row>
    <row r="41" spans="1:7" ht="12" customHeight="1">
      <c r="A41" s="227">
        <v>4</v>
      </c>
      <c r="B41" s="245" t="s">
        <v>643</v>
      </c>
      <c r="C41" s="257">
        <v>17</v>
      </c>
      <c r="D41" s="90">
        <v>5764.268</v>
      </c>
      <c r="E41" s="90">
        <v>430355.98499999999</v>
      </c>
      <c r="F41" s="90">
        <v>6181431.9369999999</v>
      </c>
      <c r="G41" s="255">
        <v>6</v>
      </c>
    </row>
    <row r="42" spans="1:7" ht="12" customHeight="1">
      <c r="A42" s="227"/>
      <c r="B42" s="245"/>
      <c r="C42" s="258"/>
      <c r="D42" s="53">
        <v>6.5</v>
      </c>
      <c r="E42" s="19">
        <v>10.49</v>
      </c>
      <c r="F42" s="19">
        <v>11.66</v>
      </c>
      <c r="G42" s="256"/>
    </row>
    <row r="43" spans="1:7" ht="12" customHeight="1">
      <c r="A43" s="227">
        <v>5</v>
      </c>
      <c r="B43" s="245" t="s">
        <v>644</v>
      </c>
      <c r="C43" s="257">
        <v>11</v>
      </c>
      <c r="D43" s="52">
        <v>209</v>
      </c>
      <c r="E43" s="52">
        <v>12485.591</v>
      </c>
      <c r="F43" s="52">
        <v>193724.38699999999</v>
      </c>
      <c r="G43" s="255">
        <v>0</v>
      </c>
    </row>
    <row r="44" spans="1:7" ht="12" customHeight="1">
      <c r="A44" s="227"/>
      <c r="B44" s="245"/>
      <c r="C44" s="258"/>
      <c r="D44" s="53">
        <v>0.24</v>
      </c>
      <c r="E44" s="19">
        <v>0.3</v>
      </c>
      <c r="F44" s="19">
        <v>0.37</v>
      </c>
      <c r="G44" s="256"/>
    </row>
    <row r="45" spans="1:7" ht="12" customHeight="1">
      <c r="A45" s="227">
        <v>6</v>
      </c>
      <c r="B45" s="245" t="s">
        <v>645</v>
      </c>
      <c r="C45" s="257">
        <v>20</v>
      </c>
      <c r="D45" s="20">
        <v>14024.07</v>
      </c>
      <c r="E45" s="20">
        <v>541279.10199999996</v>
      </c>
      <c r="F45" s="20">
        <v>6771945.0109999999</v>
      </c>
      <c r="G45" s="255">
        <v>7</v>
      </c>
    </row>
    <row r="46" spans="1:7" ht="12" customHeight="1">
      <c r="A46" s="227"/>
      <c r="B46" s="245"/>
      <c r="C46" s="258"/>
      <c r="D46" s="53">
        <v>15.81</v>
      </c>
      <c r="E46" s="19">
        <v>13.19</v>
      </c>
      <c r="F46" s="19">
        <v>12.77</v>
      </c>
      <c r="G46" s="256"/>
    </row>
    <row r="47" spans="1:7" ht="12" customHeight="1">
      <c r="A47" s="227">
        <v>7</v>
      </c>
      <c r="B47" s="253" t="s">
        <v>646</v>
      </c>
      <c r="C47" s="234">
        <v>9</v>
      </c>
      <c r="D47" s="51">
        <v>5341.973</v>
      </c>
      <c r="E47" s="51">
        <v>270584.81699999998</v>
      </c>
      <c r="F47" s="54">
        <v>3159625.89</v>
      </c>
      <c r="G47" s="255">
        <v>3</v>
      </c>
    </row>
    <row r="48" spans="1:7" ht="12" customHeight="1">
      <c r="A48" s="227"/>
      <c r="B48" s="254"/>
      <c r="C48" s="235"/>
      <c r="D48" s="55">
        <v>6.02</v>
      </c>
      <c r="E48" s="22">
        <v>6.6</v>
      </c>
      <c r="F48" s="22">
        <v>5.96</v>
      </c>
      <c r="G48" s="256"/>
    </row>
    <row r="49" spans="1:7" ht="12" customHeight="1">
      <c r="A49" s="227">
        <v>8</v>
      </c>
      <c r="B49" s="245" t="s">
        <v>647</v>
      </c>
      <c r="C49" s="257">
        <v>5</v>
      </c>
      <c r="D49" s="52">
        <v>3230</v>
      </c>
      <c r="E49" s="52">
        <v>133704.098</v>
      </c>
      <c r="F49" s="52">
        <v>1768385.409</v>
      </c>
      <c r="G49" s="255">
        <v>1</v>
      </c>
    </row>
    <row r="50" spans="1:7" ht="12" customHeight="1">
      <c r="A50" s="227"/>
      <c r="B50" s="245"/>
      <c r="C50" s="258"/>
      <c r="D50" s="53">
        <v>3.64</v>
      </c>
      <c r="E50" s="19">
        <v>3.26</v>
      </c>
      <c r="F50" s="19">
        <v>3.33</v>
      </c>
      <c r="G50" s="256"/>
    </row>
    <row r="51" spans="1:7" ht="12" customHeight="1">
      <c r="A51" s="227">
        <v>9</v>
      </c>
      <c r="B51" s="253" t="s">
        <v>648</v>
      </c>
      <c r="C51" s="234">
        <v>2</v>
      </c>
      <c r="D51" s="54">
        <v>141</v>
      </c>
      <c r="E51" s="54">
        <v>8287.7980000000007</v>
      </c>
      <c r="F51" s="54">
        <v>109045.614</v>
      </c>
      <c r="G51" s="255">
        <v>0</v>
      </c>
    </row>
    <row r="52" spans="1:7" ht="12" customHeight="1">
      <c r="A52" s="227"/>
      <c r="B52" s="254"/>
      <c r="C52" s="235"/>
      <c r="D52" s="55">
        <v>0.16</v>
      </c>
      <c r="E52" s="22">
        <v>0.2</v>
      </c>
      <c r="F52" s="22">
        <v>0.21</v>
      </c>
      <c r="G52" s="256"/>
    </row>
    <row r="53" spans="1:7" ht="12" customHeight="1">
      <c r="A53" s="227">
        <v>10</v>
      </c>
      <c r="B53" s="245" t="s">
        <v>649</v>
      </c>
      <c r="C53" s="257">
        <v>25</v>
      </c>
      <c r="D53" s="52">
        <v>7535.0069999999996</v>
      </c>
      <c r="E53" s="114">
        <v>296132.18900000001</v>
      </c>
      <c r="F53" s="52">
        <v>3618342.7919999999</v>
      </c>
      <c r="G53" s="255">
        <v>3</v>
      </c>
    </row>
    <row r="54" spans="1:7" ht="12" customHeight="1">
      <c r="A54" s="227"/>
      <c r="B54" s="245"/>
      <c r="C54" s="258"/>
      <c r="D54" s="53">
        <v>8.5</v>
      </c>
      <c r="E54" s="19">
        <v>7.22</v>
      </c>
      <c r="F54" s="19">
        <v>6.82</v>
      </c>
      <c r="G54" s="256"/>
    </row>
    <row r="55" spans="1:7" ht="12" customHeight="1">
      <c r="A55" s="227">
        <v>11</v>
      </c>
      <c r="B55" s="253" t="s">
        <v>650</v>
      </c>
      <c r="C55" s="234">
        <v>2</v>
      </c>
      <c r="D55" s="54">
        <v>163</v>
      </c>
      <c r="E55" s="54">
        <v>7130</v>
      </c>
      <c r="F55" s="54">
        <v>77861</v>
      </c>
      <c r="G55" s="255">
        <v>0</v>
      </c>
    </row>
    <row r="56" spans="1:7" ht="12" customHeight="1">
      <c r="A56" s="227"/>
      <c r="B56" s="254"/>
      <c r="C56" s="235"/>
      <c r="D56" s="55">
        <v>0.18</v>
      </c>
      <c r="E56" s="22">
        <v>0.17</v>
      </c>
      <c r="F56" s="22">
        <v>0.15</v>
      </c>
      <c r="G56" s="256"/>
    </row>
    <row r="57" spans="1:7" ht="12" customHeight="1">
      <c r="A57" s="227">
        <v>12</v>
      </c>
      <c r="B57" s="245" t="s">
        <v>651</v>
      </c>
      <c r="C57" s="257">
        <v>33</v>
      </c>
      <c r="D57" s="90">
        <v>28945.965</v>
      </c>
      <c r="E57" s="90">
        <v>1356430.81</v>
      </c>
      <c r="F57" s="90">
        <v>18256245.412</v>
      </c>
      <c r="G57" s="255">
        <v>18</v>
      </c>
    </row>
    <row r="58" spans="1:7" ht="12" customHeight="1">
      <c r="A58" s="227"/>
      <c r="B58" s="245"/>
      <c r="C58" s="258"/>
      <c r="D58" s="53">
        <v>32.64</v>
      </c>
      <c r="E58" s="19">
        <v>33.06</v>
      </c>
      <c r="F58" s="19">
        <v>34.43</v>
      </c>
      <c r="G58" s="256"/>
    </row>
    <row r="59" spans="1:7" ht="12" customHeight="1">
      <c r="A59" s="234">
        <v>13</v>
      </c>
      <c r="B59" s="253" t="s">
        <v>652</v>
      </c>
      <c r="C59" s="257">
        <v>8</v>
      </c>
      <c r="D59" s="52">
        <v>2764</v>
      </c>
      <c r="E59" s="52">
        <v>103803.219</v>
      </c>
      <c r="F59" s="52">
        <v>1258501.7150000001</v>
      </c>
      <c r="G59" s="255">
        <v>1</v>
      </c>
    </row>
    <row r="60" spans="1:7" ht="12" customHeight="1">
      <c r="A60" s="235"/>
      <c r="B60" s="254"/>
      <c r="C60" s="258"/>
      <c r="D60" s="53">
        <v>3.12</v>
      </c>
      <c r="E60" s="19">
        <v>2.5299999999999998</v>
      </c>
      <c r="F60" s="19">
        <v>2.37</v>
      </c>
      <c r="G60" s="256"/>
    </row>
    <row r="61" spans="1:7" ht="12" customHeight="1">
      <c r="A61" s="227">
        <v>14</v>
      </c>
      <c r="B61" s="245" t="s">
        <v>653</v>
      </c>
      <c r="C61" s="257">
        <v>9</v>
      </c>
      <c r="D61" s="90">
        <v>1772.731</v>
      </c>
      <c r="E61" s="90">
        <v>96614.323000000004</v>
      </c>
      <c r="F61" s="90">
        <v>1253872.4669999999</v>
      </c>
      <c r="G61" s="255">
        <v>1</v>
      </c>
    </row>
    <row r="62" spans="1:7" ht="12" customHeight="1">
      <c r="A62" s="227"/>
      <c r="B62" s="245"/>
      <c r="C62" s="258"/>
      <c r="D62" s="53">
        <v>2</v>
      </c>
      <c r="E62" s="19">
        <v>2.35</v>
      </c>
      <c r="F62" s="19">
        <v>2.36</v>
      </c>
      <c r="G62" s="256"/>
    </row>
    <row r="63" spans="1:7" ht="12" customHeight="1">
      <c r="A63" s="227">
        <v>15</v>
      </c>
      <c r="B63" s="245" t="s">
        <v>654</v>
      </c>
      <c r="C63" s="257">
        <v>1</v>
      </c>
      <c r="D63" s="52">
        <v>63</v>
      </c>
      <c r="E63" s="52">
        <v>3281</v>
      </c>
      <c r="F63" s="52">
        <v>65107</v>
      </c>
      <c r="G63" s="255">
        <v>0</v>
      </c>
    </row>
    <row r="64" spans="1:7" ht="12" customHeight="1">
      <c r="A64" s="227"/>
      <c r="B64" s="245"/>
      <c r="C64" s="258"/>
      <c r="D64" s="53">
        <v>7.0000000000000007E-2</v>
      </c>
      <c r="E64" s="19">
        <v>0.08</v>
      </c>
      <c r="F64" s="19">
        <v>0.12</v>
      </c>
      <c r="G64" s="256"/>
    </row>
    <row r="65" spans="1:7">
      <c r="A65" s="262" t="s">
        <v>97</v>
      </c>
      <c r="B65" s="263"/>
      <c r="C65" s="172"/>
      <c r="D65" s="115">
        <v>88677.991999999998</v>
      </c>
      <c r="E65" s="116">
        <v>4102521.5830000001</v>
      </c>
      <c r="F65" s="116">
        <v>53027260.001999997</v>
      </c>
      <c r="G65" s="164"/>
    </row>
    <row r="66" spans="1:7">
      <c r="C66" s="57"/>
      <c r="D66" s="58" t="s">
        <v>943</v>
      </c>
      <c r="E66" s="12" t="s">
        <v>655</v>
      </c>
    </row>
    <row r="67" spans="1:7" ht="12" customHeight="1">
      <c r="A67" s="211"/>
    </row>
    <row r="68" spans="1:7" ht="12" customHeight="1">
      <c r="A68" s="211" t="s">
        <v>183</v>
      </c>
    </row>
    <row r="69" spans="1:7" ht="12" customHeight="1">
      <c r="A69" s="166" t="s">
        <v>10</v>
      </c>
      <c r="B69" s="166" t="s">
        <v>184</v>
      </c>
      <c r="C69" s="166" t="s">
        <v>175</v>
      </c>
      <c r="D69" s="89" t="s">
        <v>902</v>
      </c>
      <c r="E69" s="166" t="s">
        <v>180</v>
      </c>
      <c r="F69" s="166" t="s">
        <v>185</v>
      </c>
    </row>
    <row r="70" spans="1:7" ht="12" customHeight="1">
      <c r="A70" s="176"/>
      <c r="B70" s="9" t="s">
        <v>657</v>
      </c>
      <c r="C70" s="52">
        <v>19</v>
      </c>
      <c r="D70" s="52">
        <v>1462</v>
      </c>
      <c r="E70" s="52">
        <v>18358</v>
      </c>
      <c r="F70" s="170"/>
    </row>
    <row r="71" spans="1:7" ht="12" customHeight="1">
      <c r="A71" s="66" t="s">
        <v>640</v>
      </c>
      <c r="B71" s="9"/>
      <c r="C71" s="21"/>
      <c r="D71" s="21"/>
      <c r="E71" s="21"/>
      <c r="F71" s="170"/>
    </row>
    <row r="72" spans="1:7" ht="12" customHeight="1">
      <c r="A72" s="191"/>
      <c r="B72" s="9"/>
      <c r="C72" s="21"/>
      <c r="D72" s="21"/>
      <c r="E72" s="21"/>
      <c r="F72" s="170"/>
    </row>
    <row r="73" spans="1:7" ht="12" customHeight="1">
      <c r="A73" s="264" t="s">
        <v>186</v>
      </c>
      <c r="B73" s="265"/>
      <c r="C73" s="60">
        <v>19</v>
      </c>
      <c r="D73" s="60">
        <v>1462</v>
      </c>
      <c r="E73" s="60">
        <v>18358</v>
      </c>
      <c r="F73" s="170"/>
    </row>
    <row r="74" spans="1:7">
      <c r="A74" s="264" t="s">
        <v>187</v>
      </c>
      <c r="B74" s="265"/>
      <c r="C74" s="60">
        <v>157</v>
      </c>
      <c r="D74" s="60">
        <v>8031</v>
      </c>
      <c r="E74" s="60">
        <v>129662</v>
      </c>
      <c r="F74" s="170"/>
    </row>
    <row r="75" spans="1:7" ht="12" customHeight="1">
      <c r="A75" s="266" t="s">
        <v>188</v>
      </c>
      <c r="B75" s="267"/>
      <c r="C75" s="117">
        <v>176</v>
      </c>
      <c r="D75" s="117">
        <v>9493</v>
      </c>
      <c r="E75" s="117">
        <v>148020</v>
      </c>
      <c r="F75" s="166"/>
    </row>
    <row r="76" spans="1:7" ht="12" customHeight="1">
      <c r="A76" s="91"/>
      <c r="B76" s="91"/>
      <c r="C76" s="92"/>
      <c r="D76" s="93"/>
      <c r="E76" s="93"/>
      <c r="F76" s="91"/>
    </row>
    <row r="77" spans="1:7" ht="12" customHeight="1">
      <c r="A77" s="211"/>
    </row>
    <row r="78" spans="1:7" ht="12" customHeight="1">
      <c r="A78" s="166" t="s">
        <v>10</v>
      </c>
      <c r="B78" s="166" t="s">
        <v>184</v>
      </c>
      <c r="C78" s="166" t="s">
        <v>175</v>
      </c>
      <c r="D78" s="89" t="s">
        <v>902</v>
      </c>
      <c r="E78" s="166" t="s">
        <v>180</v>
      </c>
      <c r="F78" s="166" t="s">
        <v>185</v>
      </c>
    </row>
    <row r="79" spans="1:7" ht="12" customHeight="1">
      <c r="A79" s="176"/>
      <c r="B79" s="9" t="s">
        <v>661</v>
      </c>
      <c r="C79" s="60">
        <v>109</v>
      </c>
      <c r="D79" s="60">
        <v>9383.9590000000007</v>
      </c>
      <c r="E79" s="60">
        <v>123279.274</v>
      </c>
      <c r="F79" s="170" t="s">
        <v>686</v>
      </c>
    </row>
    <row r="80" spans="1:7" ht="12" customHeight="1">
      <c r="A80" s="59" t="s">
        <v>659</v>
      </c>
      <c r="B80" s="9" t="s">
        <v>660</v>
      </c>
      <c r="C80" s="60">
        <v>112</v>
      </c>
      <c r="D80" s="60">
        <v>5046.0050000000001</v>
      </c>
      <c r="E80" s="60">
        <v>74118.111999999994</v>
      </c>
      <c r="F80" s="170" t="s">
        <v>686</v>
      </c>
    </row>
    <row r="81" spans="1:6" ht="12" customHeight="1">
      <c r="A81" s="191"/>
      <c r="B81" s="9" t="s">
        <v>662</v>
      </c>
      <c r="C81" s="60">
        <v>18</v>
      </c>
      <c r="D81" s="60">
        <v>794.05499999999995</v>
      </c>
      <c r="E81" s="60">
        <v>24874.182000000001</v>
      </c>
      <c r="F81" s="170"/>
    </row>
    <row r="82" spans="1:6" ht="12" customHeight="1">
      <c r="A82" s="191"/>
      <c r="B82" s="9" t="s">
        <v>663</v>
      </c>
      <c r="C82" s="60">
        <v>29</v>
      </c>
      <c r="D82" s="60">
        <v>1713</v>
      </c>
      <c r="E82" s="60">
        <v>20222</v>
      </c>
      <c r="F82" s="170"/>
    </row>
    <row r="83" spans="1:6" ht="12" customHeight="1">
      <c r="A83" s="191"/>
      <c r="B83" s="9" t="s">
        <v>664</v>
      </c>
      <c r="C83" s="60">
        <v>22</v>
      </c>
      <c r="D83" s="60">
        <v>980.04700000000003</v>
      </c>
      <c r="E83" s="60">
        <v>18175.008000000002</v>
      </c>
      <c r="F83" s="170"/>
    </row>
    <row r="84" spans="1:6" ht="12" customHeight="1">
      <c r="A84" s="191"/>
      <c r="B84" s="9" t="s">
        <v>665</v>
      </c>
      <c r="C84" s="60">
        <v>30</v>
      </c>
      <c r="D84" s="60">
        <v>942</v>
      </c>
      <c r="E84" s="60">
        <v>11313</v>
      </c>
      <c r="F84" s="170"/>
    </row>
    <row r="85" spans="1:6" ht="12" customHeight="1">
      <c r="A85" s="191"/>
      <c r="B85" s="9" t="s">
        <v>666</v>
      </c>
      <c r="C85" s="60">
        <v>18.117999999999999</v>
      </c>
      <c r="D85" s="60">
        <v>1421.393</v>
      </c>
      <c r="E85" s="60">
        <v>18370.157999999999</v>
      </c>
      <c r="F85" s="170"/>
    </row>
    <row r="86" spans="1:6" ht="12" customHeight="1">
      <c r="A86" s="191"/>
      <c r="B86" s="9" t="s">
        <v>667</v>
      </c>
      <c r="C86" s="60">
        <v>190</v>
      </c>
      <c r="D86" s="60">
        <v>9742</v>
      </c>
      <c r="E86" s="60">
        <v>35842</v>
      </c>
      <c r="F86" s="170" t="s">
        <v>686</v>
      </c>
    </row>
    <row r="87" spans="1:6" ht="12" customHeight="1">
      <c r="A87" s="191"/>
      <c r="B87" s="9" t="s">
        <v>668</v>
      </c>
      <c r="C87" s="60">
        <v>99</v>
      </c>
      <c r="D87" s="60">
        <v>3981</v>
      </c>
      <c r="E87" s="60">
        <v>33553</v>
      </c>
      <c r="F87" s="170" t="s">
        <v>686</v>
      </c>
    </row>
    <row r="88" spans="1:6" ht="12" customHeight="1">
      <c r="A88" s="191"/>
      <c r="B88" s="9" t="s">
        <v>669</v>
      </c>
      <c r="C88" s="60">
        <v>12</v>
      </c>
      <c r="D88" s="60">
        <v>555</v>
      </c>
      <c r="E88" s="60">
        <v>19522</v>
      </c>
      <c r="F88" s="170"/>
    </row>
    <row r="89" spans="1:6" ht="12" customHeight="1">
      <c r="A89" s="191"/>
      <c r="B89" s="9" t="s">
        <v>670</v>
      </c>
      <c r="C89" s="60">
        <v>9</v>
      </c>
      <c r="D89" s="60">
        <v>590.26099999999997</v>
      </c>
      <c r="E89" s="60">
        <v>17408.866999999998</v>
      </c>
      <c r="F89" s="170"/>
    </row>
    <row r="90" spans="1:6" ht="12" customHeight="1">
      <c r="A90" s="191"/>
      <c r="B90" s="9" t="s">
        <v>671</v>
      </c>
      <c r="C90" s="60">
        <v>131</v>
      </c>
      <c r="D90" s="60">
        <v>5398</v>
      </c>
      <c r="E90" s="60">
        <v>44211.978000000003</v>
      </c>
      <c r="F90" s="170" t="s">
        <v>686</v>
      </c>
    </row>
    <row r="91" spans="1:6" ht="12" customHeight="1">
      <c r="A91" s="191"/>
      <c r="B91" s="9" t="s">
        <v>672</v>
      </c>
      <c r="C91" s="60">
        <v>12</v>
      </c>
      <c r="D91" s="60">
        <v>696</v>
      </c>
      <c r="E91" s="60">
        <v>29095</v>
      </c>
      <c r="F91" s="170"/>
    </row>
    <row r="92" spans="1:6" ht="12" customHeight="1">
      <c r="A92" s="191"/>
      <c r="B92" s="9" t="s">
        <v>673</v>
      </c>
      <c r="C92" s="60">
        <v>86</v>
      </c>
      <c r="D92" s="60">
        <v>3758</v>
      </c>
      <c r="E92" s="60">
        <v>36944</v>
      </c>
      <c r="F92" s="170" t="s">
        <v>686</v>
      </c>
    </row>
    <row r="93" spans="1:6" ht="12" customHeight="1">
      <c r="A93" s="191"/>
      <c r="B93" s="9" t="s">
        <v>674</v>
      </c>
      <c r="C93" s="60">
        <v>20</v>
      </c>
      <c r="D93" s="60">
        <v>1302.2059999999999</v>
      </c>
      <c r="E93" s="60">
        <v>27215.249</v>
      </c>
      <c r="F93" s="170"/>
    </row>
    <row r="94" spans="1:6" ht="12" customHeight="1">
      <c r="A94" s="191"/>
      <c r="B94" s="9" t="s">
        <v>675</v>
      </c>
      <c r="C94" s="60">
        <v>15</v>
      </c>
      <c r="D94" s="60">
        <v>749</v>
      </c>
      <c r="E94" s="60">
        <v>22399</v>
      </c>
      <c r="F94" s="170"/>
    </row>
    <row r="95" spans="1:6" ht="12" customHeight="1">
      <c r="A95" s="191"/>
      <c r="B95" s="9" t="s">
        <v>676</v>
      </c>
      <c r="C95" s="60">
        <v>3</v>
      </c>
      <c r="D95" s="60">
        <v>431</v>
      </c>
      <c r="E95" s="60">
        <v>9370</v>
      </c>
      <c r="F95" s="170"/>
    </row>
    <row r="96" spans="1:6" ht="12" customHeight="1">
      <c r="A96" s="191"/>
      <c r="B96" s="9" t="s">
        <v>677</v>
      </c>
      <c r="C96" s="60">
        <v>10</v>
      </c>
      <c r="D96" s="60">
        <v>502</v>
      </c>
      <c r="E96" s="60">
        <v>8637</v>
      </c>
      <c r="F96" s="170"/>
    </row>
    <row r="97" spans="1:6" ht="12" customHeight="1">
      <c r="A97" s="8"/>
      <c r="B97" s="9" t="s">
        <v>678</v>
      </c>
      <c r="C97" s="60">
        <v>12</v>
      </c>
      <c r="D97" s="60">
        <v>636.26700000000005</v>
      </c>
      <c r="E97" s="60">
        <v>14986.576999999999</v>
      </c>
      <c r="F97" s="170"/>
    </row>
    <row r="98" spans="1:6" ht="12" customHeight="1">
      <c r="A98" s="8"/>
      <c r="B98" s="9" t="s">
        <v>679</v>
      </c>
      <c r="C98" s="60">
        <v>33</v>
      </c>
      <c r="D98" s="60">
        <v>2798</v>
      </c>
      <c r="E98" s="60">
        <v>47420</v>
      </c>
      <c r="F98" s="170" t="s">
        <v>686</v>
      </c>
    </row>
    <row r="99" spans="1:6" ht="12" customHeight="1">
      <c r="A99" s="8"/>
      <c r="B99" s="9" t="s">
        <v>680</v>
      </c>
      <c r="C99" s="60">
        <v>6</v>
      </c>
      <c r="D99" s="60">
        <v>292.51400000000001</v>
      </c>
      <c r="E99" s="60">
        <v>6143.625</v>
      </c>
      <c r="F99" s="170"/>
    </row>
    <row r="100" spans="1:6" ht="12" customHeight="1">
      <c r="A100" s="8"/>
      <c r="B100" s="9" t="s">
        <v>681</v>
      </c>
      <c r="C100" s="60">
        <v>4</v>
      </c>
      <c r="D100" s="60">
        <v>285</v>
      </c>
      <c r="E100" s="60">
        <v>16722</v>
      </c>
      <c r="F100" s="170"/>
    </row>
    <row r="101" spans="1:6" ht="12" customHeight="1">
      <c r="A101" s="8"/>
      <c r="B101" s="9" t="s">
        <v>682</v>
      </c>
      <c r="C101" s="60">
        <v>2</v>
      </c>
      <c r="D101" s="60">
        <v>190</v>
      </c>
      <c r="E101" s="60">
        <v>8346</v>
      </c>
      <c r="F101" s="170"/>
    </row>
    <row r="102" spans="1:6" ht="12" customHeight="1">
      <c r="A102" s="8"/>
      <c r="B102" s="9" t="s">
        <v>683</v>
      </c>
      <c r="C102" s="60">
        <v>51</v>
      </c>
      <c r="D102" s="60">
        <v>3694</v>
      </c>
      <c r="E102" s="60">
        <v>55608</v>
      </c>
      <c r="F102" s="170" t="s">
        <v>686</v>
      </c>
    </row>
    <row r="103" spans="1:6" ht="12" customHeight="1">
      <c r="A103" s="8"/>
      <c r="B103" s="9" t="s">
        <v>684</v>
      </c>
      <c r="C103" s="60">
        <v>3</v>
      </c>
      <c r="D103" s="60">
        <v>121</v>
      </c>
      <c r="E103" s="60">
        <v>11701</v>
      </c>
      <c r="F103" s="170"/>
    </row>
    <row r="104" spans="1:6" ht="12" customHeight="1">
      <c r="A104" s="8"/>
      <c r="B104" s="9" t="s">
        <v>685</v>
      </c>
      <c r="C104" s="60">
        <v>15</v>
      </c>
      <c r="D104" s="60">
        <v>1766</v>
      </c>
      <c r="E104" s="60">
        <v>23664.322</v>
      </c>
      <c r="F104" s="170"/>
    </row>
    <row r="105" spans="1:6" ht="12" customHeight="1">
      <c r="A105" s="264" t="s">
        <v>186</v>
      </c>
      <c r="B105" s="265"/>
      <c r="C105" s="118">
        <v>1051.1179999999999</v>
      </c>
      <c r="D105" s="90">
        <v>57767.707000000002</v>
      </c>
      <c r="E105" s="90">
        <v>759141.35199999996</v>
      </c>
      <c r="F105" s="170"/>
    </row>
    <row r="106" spans="1:6">
      <c r="A106" s="268" t="s">
        <v>187</v>
      </c>
      <c r="B106" s="269"/>
      <c r="C106" s="119">
        <v>12648</v>
      </c>
      <c r="D106" s="120">
        <v>589155</v>
      </c>
      <c r="E106" s="120">
        <v>7086854</v>
      </c>
      <c r="F106" s="171"/>
    </row>
    <row r="107" spans="1:6" ht="12" customHeight="1">
      <c r="A107" s="266" t="s">
        <v>188</v>
      </c>
      <c r="B107" s="270"/>
      <c r="C107" s="116">
        <v>13699.118</v>
      </c>
      <c r="D107" s="116">
        <v>646922.70700000005</v>
      </c>
      <c r="E107" s="116">
        <v>7845995.352</v>
      </c>
      <c r="F107" s="173"/>
    </row>
    <row r="108" spans="1:6" ht="12" customHeight="1"/>
    <row r="109" spans="1:6" ht="12" customHeight="1">
      <c r="A109" s="166" t="s">
        <v>10</v>
      </c>
      <c r="B109" s="166" t="s">
        <v>184</v>
      </c>
      <c r="C109" s="166" t="s">
        <v>175</v>
      </c>
      <c r="D109" s="89" t="s">
        <v>902</v>
      </c>
      <c r="E109" s="166" t="s">
        <v>180</v>
      </c>
      <c r="F109" s="166" t="s">
        <v>185</v>
      </c>
    </row>
    <row r="110" spans="1:6" ht="12" customHeight="1">
      <c r="A110" s="15"/>
      <c r="B110" s="9" t="s">
        <v>688</v>
      </c>
      <c r="C110" s="61" t="s">
        <v>698</v>
      </c>
      <c r="D110" s="62" t="s">
        <v>698</v>
      </c>
      <c r="E110" s="62" t="s">
        <v>698</v>
      </c>
      <c r="F110" s="170" t="s">
        <v>686</v>
      </c>
    </row>
    <row r="111" spans="1:6" ht="12" customHeight="1">
      <c r="A111" s="66" t="s">
        <v>687</v>
      </c>
      <c r="B111" s="9" t="s">
        <v>689</v>
      </c>
      <c r="C111" s="120">
        <v>26</v>
      </c>
      <c r="D111" s="120">
        <v>1753</v>
      </c>
      <c r="E111" s="120">
        <v>28123</v>
      </c>
      <c r="F111" s="170"/>
    </row>
    <row r="112" spans="1:6" ht="12" customHeight="1">
      <c r="A112" s="66"/>
      <c r="B112" s="9" t="s">
        <v>690</v>
      </c>
      <c r="C112" s="120">
        <v>32</v>
      </c>
      <c r="D112" s="120">
        <v>1371</v>
      </c>
      <c r="E112" s="120">
        <v>18393</v>
      </c>
      <c r="F112" s="170"/>
    </row>
    <row r="113" spans="1:6" ht="12" customHeight="1">
      <c r="A113" s="66"/>
      <c r="B113" s="9" t="s">
        <v>691</v>
      </c>
      <c r="C113" s="120">
        <v>13</v>
      </c>
      <c r="D113" s="120">
        <v>821.29200000000003</v>
      </c>
      <c r="E113" s="120">
        <v>13326.841</v>
      </c>
      <c r="F113" s="170"/>
    </row>
    <row r="114" spans="1:6" ht="12" customHeight="1">
      <c r="A114" s="66"/>
      <c r="B114" s="9" t="s">
        <v>692</v>
      </c>
      <c r="C114" s="120">
        <v>16</v>
      </c>
      <c r="D114" s="120">
        <v>974</v>
      </c>
      <c r="E114" s="120">
        <v>13041</v>
      </c>
      <c r="F114" s="170"/>
    </row>
    <row r="115" spans="1:6" ht="12" customHeight="1">
      <c r="A115" s="66"/>
      <c r="B115" s="9" t="s">
        <v>693</v>
      </c>
      <c r="C115" s="120">
        <v>68.86</v>
      </c>
      <c r="D115" s="120">
        <v>1958.652</v>
      </c>
      <c r="E115" s="120">
        <v>21826.374</v>
      </c>
      <c r="F115" s="170"/>
    </row>
    <row r="116" spans="1:6" ht="12" customHeight="1">
      <c r="A116" s="66"/>
      <c r="B116" s="9" t="s">
        <v>694</v>
      </c>
      <c r="C116" s="120">
        <v>28</v>
      </c>
      <c r="D116" s="120">
        <v>1105</v>
      </c>
      <c r="E116" s="120">
        <v>14821</v>
      </c>
      <c r="F116" s="170"/>
    </row>
    <row r="117" spans="1:6" ht="12" customHeight="1">
      <c r="A117" s="17"/>
      <c r="B117" s="9" t="s">
        <v>695</v>
      </c>
      <c r="C117" s="120">
        <v>223</v>
      </c>
      <c r="D117" s="120">
        <v>10709</v>
      </c>
      <c r="E117" s="120">
        <v>117794</v>
      </c>
      <c r="F117" s="170" t="s">
        <v>697</v>
      </c>
    </row>
    <row r="118" spans="1:6" ht="12" customHeight="1">
      <c r="A118" s="18"/>
      <c r="B118" s="9" t="s">
        <v>696</v>
      </c>
      <c r="C118" s="120">
        <v>28</v>
      </c>
      <c r="D118" s="120">
        <v>1365</v>
      </c>
      <c r="E118" s="120">
        <v>17684</v>
      </c>
      <c r="F118" s="170"/>
    </row>
    <row r="119" spans="1:6" ht="12" customHeight="1">
      <c r="A119" s="250" t="s">
        <v>186</v>
      </c>
      <c r="B119" s="250"/>
      <c r="C119" s="120">
        <v>434.86</v>
      </c>
      <c r="D119" s="120">
        <v>20056.944</v>
      </c>
      <c r="E119" s="120">
        <v>245009.215</v>
      </c>
      <c r="F119" s="170"/>
    </row>
    <row r="120" spans="1:6">
      <c r="A120" s="250" t="s">
        <v>187</v>
      </c>
      <c r="B120" s="250"/>
      <c r="C120" s="121">
        <v>4414</v>
      </c>
      <c r="D120" s="120">
        <v>165960</v>
      </c>
      <c r="E120" s="120">
        <v>2074146.801</v>
      </c>
      <c r="F120" s="170"/>
    </row>
    <row r="121" spans="1:6" ht="12" customHeight="1">
      <c r="A121" s="237" t="s">
        <v>188</v>
      </c>
      <c r="B121" s="237"/>
      <c r="C121" s="116">
        <v>4848.8599999999997</v>
      </c>
      <c r="D121" s="116">
        <v>186016.94399999999</v>
      </c>
      <c r="E121" s="116">
        <v>2319156.0159999998</v>
      </c>
      <c r="F121" s="166"/>
    </row>
    <row r="122" spans="1:6" ht="12" customHeight="1">
      <c r="A122" s="211"/>
    </row>
    <row r="123" spans="1:6" ht="12" customHeight="1">
      <c r="A123" s="166" t="s">
        <v>10</v>
      </c>
      <c r="B123" s="166" t="s">
        <v>184</v>
      </c>
      <c r="C123" s="166" t="s">
        <v>175</v>
      </c>
      <c r="D123" s="89" t="s">
        <v>902</v>
      </c>
      <c r="E123" s="166" t="s">
        <v>180</v>
      </c>
      <c r="F123" s="166" t="s">
        <v>185</v>
      </c>
    </row>
    <row r="124" spans="1:6" ht="12" customHeight="1">
      <c r="A124" s="176"/>
      <c r="B124" s="9" t="s">
        <v>700</v>
      </c>
      <c r="C124" s="60">
        <v>83</v>
      </c>
      <c r="D124" s="60">
        <v>10795</v>
      </c>
      <c r="E124" s="60">
        <v>415178.60600000003</v>
      </c>
      <c r="F124" s="170" t="s">
        <v>202</v>
      </c>
    </row>
    <row r="125" spans="1:6" ht="12" customHeight="1">
      <c r="A125" s="191" t="s">
        <v>699</v>
      </c>
      <c r="B125" s="9" t="s">
        <v>701</v>
      </c>
      <c r="C125" s="60">
        <v>45</v>
      </c>
      <c r="D125" s="60">
        <v>4383</v>
      </c>
      <c r="E125" s="60">
        <v>437228</v>
      </c>
      <c r="F125" s="170" t="s">
        <v>202</v>
      </c>
    </row>
    <row r="126" spans="1:6" ht="12" customHeight="1">
      <c r="A126" s="66"/>
      <c r="B126" s="9" t="s">
        <v>702</v>
      </c>
      <c r="C126" s="60">
        <v>116</v>
      </c>
      <c r="D126" s="60">
        <v>12804</v>
      </c>
      <c r="E126" s="60">
        <v>268403</v>
      </c>
      <c r="F126" s="170" t="s">
        <v>202</v>
      </c>
    </row>
    <row r="127" spans="1:6" ht="12" customHeight="1">
      <c r="A127" s="66"/>
      <c r="B127" s="9" t="s">
        <v>703</v>
      </c>
      <c r="C127" s="60">
        <v>9</v>
      </c>
      <c r="D127" s="60">
        <v>461</v>
      </c>
      <c r="E127" s="60">
        <v>269048</v>
      </c>
      <c r="F127" s="170" t="s">
        <v>717</v>
      </c>
    </row>
    <row r="128" spans="1:6" ht="12" customHeight="1">
      <c r="A128" s="66"/>
      <c r="B128" s="9" t="s">
        <v>704</v>
      </c>
      <c r="C128" s="60">
        <v>10</v>
      </c>
      <c r="D128" s="60">
        <v>1057</v>
      </c>
      <c r="E128" s="60">
        <v>351413</v>
      </c>
      <c r="F128" s="170" t="s">
        <v>717</v>
      </c>
    </row>
    <row r="129" spans="1:6" ht="12" customHeight="1">
      <c r="A129" s="66"/>
      <c r="B129" s="9" t="s">
        <v>705</v>
      </c>
      <c r="C129" s="60">
        <v>27.268000000000001</v>
      </c>
      <c r="D129" s="60">
        <v>2954.3119999999999</v>
      </c>
      <c r="E129" s="60">
        <v>349359.32</v>
      </c>
      <c r="F129" s="170" t="s">
        <v>717</v>
      </c>
    </row>
    <row r="130" spans="1:6" ht="12" customHeight="1">
      <c r="A130" s="66"/>
      <c r="B130" s="9" t="s">
        <v>706</v>
      </c>
      <c r="C130" s="60">
        <v>2</v>
      </c>
      <c r="D130" s="60">
        <v>375</v>
      </c>
      <c r="E130" s="60">
        <v>9695</v>
      </c>
      <c r="F130" s="170"/>
    </row>
    <row r="131" spans="1:6" ht="12" customHeight="1">
      <c r="A131" s="66"/>
      <c r="B131" s="9" t="s">
        <v>707</v>
      </c>
      <c r="C131" s="60">
        <v>4</v>
      </c>
      <c r="D131" s="60">
        <v>617.673</v>
      </c>
      <c r="E131" s="60">
        <v>5417.5990000000002</v>
      </c>
      <c r="F131" s="170"/>
    </row>
    <row r="132" spans="1:6" ht="12" customHeight="1">
      <c r="A132" s="66"/>
      <c r="B132" s="9" t="s">
        <v>708</v>
      </c>
      <c r="C132" s="60">
        <v>0</v>
      </c>
      <c r="D132" s="60">
        <v>50</v>
      </c>
      <c r="E132" s="60">
        <v>730</v>
      </c>
      <c r="F132" s="170"/>
    </row>
    <row r="133" spans="1:6" ht="12" customHeight="1">
      <c r="A133" s="66"/>
      <c r="B133" s="9" t="s">
        <v>709</v>
      </c>
      <c r="C133" s="60">
        <v>5</v>
      </c>
      <c r="D133" s="60">
        <v>1104</v>
      </c>
      <c r="E133" s="60">
        <v>9640.3979999999992</v>
      </c>
      <c r="F133" s="170"/>
    </row>
    <row r="134" spans="1:6" ht="12" customHeight="1">
      <c r="A134" s="66"/>
      <c r="B134" s="9" t="s">
        <v>710</v>
      </c>
      <c r="C134" s="60">
        <v>2</v>
      </c>
      <c r="D134" s="60">
        <v>156</v>
      </c>
      <c r="E134" s="60">
        <v>1212</v>
      </c>
      <c r="F134" s="170"/>
    </row>
    <row r="135" spans="1:6" ht="12" customHeight="1">
      <c r="A135" s="66"/>
      <c r="B135" s="9" t="s">
        <v>711</v>
      </c>
      <c r="C135" s="60">
        <v>0</v>
      </c>
      <c r="D135" s="60">
        <v>244</v>
      </c>
      <c r="E135" s="60">
        <v>2786</v>
      </c>
      <c r="F135" s="170"/>
    </row>
    <row r="136" spans="1:6" ht="12" customHeight="1">
      <c r="A136" s="66"/>
      <c r="B136" s="9" t="s">
        <v>712</v>
      </c>
      <c r="C136" s="60">
        <v>0</v>
      </c>
      <c r="D136" s="60">
        <v>85</v>
      </c>
      <c r="E136" s="60">
        <v>738.01400000000001</v>
      </c>
      <c r="F136" s="170"/>
    </row>
    <row r="137" spans="1:6" ht="12" customHeight="1">
      <c r="A137" s="66"/>
      <c r="B137" s="9" t="s">
        <v>713</v>
      </c>
      <c r="C137" s="60">
        <v>0</v>
      </c>
      <c r="D137" s="60">
        <v>50</v>
      </c>
      <c r="E137" s="60">
        <v>426</v>
      </c>
      <c r="F137" s="170"/>
    </row>
    <row r="138" spans="1:6" ht="12" customHeight="1">
      <c r="A138" s="66"/>
      <c r="B138" s="9" t="s">
        <v>714</v>
      </c>
      <c r="C138" s="60">
        <v>1</v>
      </c>
      <c r="D138" s="60">
        <v>60</v>
      </c>
      <c r="E138" s="60">
        <v>797</v>
      </c>
      <c r="F138" s="170"/>
    </row>
    <row r="139" spans="1:6" ht="12" customHeight="1">
      <c r="A139" s="191"/>
      <c r="B139" s="9" t="s">
        <v>715</v>
      </c>
      <c r="C139" s="60">
        <v>1</v>
      </c>
      <c r="D139" s="60">
        <v>118</v>
      </c>
      <c r="E139" s="60">
        <v>1717</v>
      </c>
      <c r="F139" s="170"/>
    </row>
    <row r="140" spans="1:6" ht="12" customHeight="1">
      <c r="A140" s="177"/>
      <c r="B140" s="9" t="s">
        <v>716</v>
      </c>
      <c r="C140" s="52">
        <v>9</v>
      </c>
      <c r="D140" s="52">
        <v>1265</v>
      </c>
      <c r="E140" s="52">
        <v>9058</v>
      </c>
      <c r="F140" s="176"/>
    </row>
    <row r="141" spans="1:6" ht="12" customHeight="1">
      <c r="A141" s="250" t="s">
        <v>186</v>
      </c>
      <c r="B141" s="250"/>
      <c r="C141" s="60">
        <v>314.26799999999997</v>
      </c>
      <c r="D141" s="60">
        <v>36578.985000000001</v>
      </c>
      <c r="E141" s="60">
        <v>2132846.9369999999</v>
      </c>
      <c r="F141" s="63"/>
    </row>
    <row r="142" spans="1:6">
      <c r="A142" s="250" t="s">
        <v>187</v>
      </c>
      <c r="B142" s="250"/>
      <c r="C142" s="60">
        <v>5450</v>
      </c>
      <c r="D142" s="60">
        <v>393777</v>
      </c>
      <c r="E142" s="60">
        <v>4048585</v>
      </c>
      <c r="F142" s="63"/>
    </row>
    <row r="143" spans="1:6" ht="12" customHeight="1">
      <c r="A143" s="237" t="s">
        <v>188</v>
      </c>
      <c r="B143" s="237"/>
      <c r="C143" s="117">
        <v>5764.268</v>
      </c>
      <c r="D143" s="117">
        <v>430355.98499999999</v>
      </c>
      <c r="E143" s="117">
        <v>6181431.9369999999</v>
      </c>
      <c r="F143" s="64"/>
    </row>
    <row r="144" spans="1:6" ht="12" customHeight="1">
      <c r="A144" s="211"/>
    </row>
    <row r="145" spans="1:6" ht="12" customHeight="1">
      <c r="A145" s="166" t="s">
        <v>10</v>
      </c>
      <c r="B145" s="166" t="s">
        <v>184</v>
      </c>
      <c r="C145" s="166" t="s">
        <v>175</v>
      </c>
      <c r="D145" s="89" t="s">
        <v>902</v>
      </c>
      <c r="E145" s="166" t="s">
        <v>180</v>
      </c>
      <c r="F145" s="166" t="s">
        <v>185</v>
      </c>
    </row>
    <row r="146" spans="1:6" ht="12" customHeight="1">
      <c r="A146" s="15"/>
      <c r="B146" s="9" t="s">
        <v>719</v>
      </c>
      <c r="C146" s="68" t="s">
        <v>698</v>
      </c>
      <c r="D146" s="68" t="s">
        <v>729</v>
      </c>
      <c r="E146" s="68" t="s">
        <v>729</v>
      </c>
      <c r="F146" s="170"/>
    </row>
    <row r="147" spans="1:6" ht="12" customHeight="1">
      <c r="A147" s="66" t="s">
        <v>718</v>
      </c>
      <c r="B147" s="9" t="s">
        <v>720</v>
      </c>
      <c r="C147" s="68" t="s">
        <v>729</v>
      </c>
      <c r="D147" s="68" t="s">
        <v>729</v>
      </c>
      <c r="E147" s="68" t="s">
        <v>729</v>
      </c>
      <c r="F147" s="170"/>
    </row>
    <row r="148" spans="1:6" ht="12" customHeight="1">
      <c r="A148" s="16"/>
      <c r="B148" s="9" t="s">
        <v>721</v>
      </c>
      <c r="C148" s="68" t="s">
        <v>729</v>
      </c>
      <c r="D148" s="68" t="s">
        <v>729</v>
      </c>
      <c r="E148" s="68" t="s">
        <v>729</v>
      </c>
      <c r="F148" s="170"/>
    </row>
    <row r="149" spans="1:6" ht="12" customHeight="1">
      <c r="A149" s="16"/>
      <c r="B149" s="9" t="s">
        <v>722</v>
      </c>
      <c r="C149" s="68" t="s">
        <v>729</v>
      </c>
      <c r="D149" s="68" t="s">
        <v>729</v>
      </c>
      <c r="E149" s="68" t="s">
        <v>729</v>
      </c>
      <c r="F149" s="170"/>
    </row>
    <row r="150" spans="1:6" ht="12" customHeight="1">
      <c r="A150" s="16"/>
      <c r="B150" s="9" t="s">
        <v>903</v>
      </c>
      <c r="C150" s="68" t="s">
        <v>729</v>
      </c>
      <c r="D150" s="68" t="s">
        <v>729</v>
      </c>
      <c r="E150" s="68" t="s">
        <v>729</v>
      </c>
      <c r="F150" s="170"/>
    </row>
    <row r="151" spans="1:6" ht="12" customHeight="1">
      <c r="A151" s="16"/>
      <c r="B151" s="9" t="s">
        <v>723</v>
      </c>
      <c r="C151" s="68" t="s">
        <v>729</v>
      </c>
      <c r="D151" s="68" t="s">
        <v>729</v>
      </c>
      <c r="E151" s="68" t="s">
        <v>729</v>
      </c>
      <c r="F151" s="170"/>
    </row>
    <row r="152" spans="1:6" ht="12" customHeight="1">
      <c r="A152" s="16"/>
      <c r="B152" s="9" t="s">
        <v>724</v>
      </c>
      <c r="C152" s="68" t="s">
        <v>729</v>
      </c>
      <c r="D152" s="68" t="s">
        <v>729</v>
      </c>
      <c r="E152" s="68" t="s">
        <v>729</v>
      </c>
      <c r="F152" s="170"/>
    </row>
    <row r="153" spans="1:6" ht="12" customHeight="1">
      <c r="A153" s="16"/>
      <c r="B153" s="9" t="s">
        <v>725</v>
      </c>
      <c r="C153" s="68" t="s">
        <v>729</v>
      </c>
      <c r="D153" s="68" t="s">
        <v>729</v>
      </c>
      <c r="E153" s="68" t="s">
        <v>729</v>
      </c>
      <c r="F153" s="170"/>
    </row>
    <row r="154" spans="1:6" ht="12" customHeight="1">
      <c r="A154" s="16"/>
      <c r="B154" s="9" t="s">
        <v>726</v>
      </c>
      <c r="C154" s="120">
        <v>0</v>
      </c>
      <c r="D154" s="120">
        <v>225</v>
      </c>
      <c r="E154" s="120">
        <v>4133</v>
      </c>
      <c r="F154" s="170"/>
    </row>
    <row r="155" spans="1:6" ht="12" customHeight="1">
      <c r="A155" s="16"/>
      <c r="B155" s="9" t="s">
        <v>727</v>
      </c>
      <c r="C155" s="120">
        <v>1</v>
      </c>
      <c r="D155" s="120">
        <v>113</v>
      </c>
      <c r="E155" s="120">
        <v>2176</v>
      </c>
      <c r="F155" s="170"/>
    </row>
    <row r="156" spans="1:6" ht="12" customHeight="1">
      <c r="A156" s="16"/>
      <c r="B156" s="9" t="s">
        <v>728</v>
      </c>
      <c r="C156" s="120">
        <v>0</v>
      </c>
      <c r="D156" s="120">
        <v>155.00700000000001</v>
      </c>
      <c r="E156" s="120">
        <v>3130.3119999999999</v>
      </c>
      <c r="F156" s="170"/>
    </row>
    <row r="157" spans="1:6" ht="12" customHeight="1">
      <c r="A157" s="250" t="s">
        <v>186</v>
      </c>
      <c r="B157" s="250"/>
      <c r="C157" s="120">
        <v>1</v>
      </c>
      <c r="D157" s="120">
        <v>493.00700000000001</v>
      </c>
      <c r="E157" s="120">
        <v>9439.3119999999999</v>
      </c>
      <c r="F157" s="170"/>
    </row>
    <row r="158" spans="1:6">
      <c r="A158" s="250" t="s">
        <v>187</v>
      </c>
      <c r="B158" s="250"/>
      <c r="C158" s="120">
        <v>208</v>
      </c>
      <c r="D158" s="120">
        <v>11992.584000000001</v>
      </c>
      <c r="E158" s="120">
        <v>184285.07500000001</v>
      </c>
      <c r="F158" s="170"/>
    </row>
    <row r="159" spans="1:6" ht="12" customHeight="1">
      <c r="A159" s="237" t="s">
        <v>188</v>
      </c>
      <c r="B159" s="237"/>
      <c r="C159" s="116">
        <v>209</v>
      </c>
      <c r="D159" s="116">
        <v>12485.591</v>
      </c>
      <c r="E159" s="116">
        <v>193724.38699999999</v>
      </c>
      <c r="F159" s="166"/>
    </row>
    <row r="160" spans="1:6" ht="12" customHeight="1">
      <c r="A160" s="213"/>
    </row>
    <row r="161" spans="1:6" ht="12" customHeight="1">
      <c r="A161" s="166" t="s">
        <v>10</v>
      </c>
      <c r="B161" s="166" t="s">
        <v>184</v>
      </c>
      <c r="C161" s="166" t="s">
        <v>175</v>
      </c>
      <c r="D161" s="89" t="s">
        <v>902</v>
      </c>
      <c r="E161" s="166" t="s">
        <v>180</v>
      </c>
      <c r="F161" s="166" t="s">
        <v>185</v>
      </c>
    </row>
    <row r="162" spans="1:6" ht="12" customHeight="1">
      <c r="A162" s="176"/>
      <c r="B162" s="9" t="s">
        <v>731</v>
      </c>
      <c r="C162" s="120">
        <v>146</v>
      </c>
      <c r="D162" s="120">
        <v>11677</v>
      </c>
      <c r="E162" s="120">
        <v>123742</v>
      </c>
      <c r="F162" s="170" t="s">
        <v>751</v>
      </c>
    </row>
    <row r="163" spans="1:6" ht="12" customHeight="1">
      <c r="A163" s="66" t="s">
        <v>730</v>
      </c>
      <c r="B163" s="9" t="s">
        <v>732</v>
      </c>
      <c r="C163" s="120">
        <v>117</v>
      </c>
      <c r="D163" s="120">
        <v>5903</v>
      </c>
      <c r="E163" s="120">
        <v>46715</v>
      </c>
      <c r="F163" s="170"/>
    </row>
    <row r="164" spans="1:6" ht="12" customHeight="1">
      <c r="A164" s="191"/>
      <c r="B164" s="9" t="s">
        <v>733</v>
      </c>
      <c r="C164" s="120">
        <v>36</v>
      </c>
      <c r="D164" s="120">
        <v>2942.8449999999998</v>
      </c>
      <c r="E164" s="120">
        <v>48702.805</v>
      </c>
      <c r="F164" s="170"/>
    </row>
    <row r="165" spans="1:6" ht="12" customHeight="1">
      <c r="A165" s="191"/>
      <c r="B165" s="9" t="s">
        <v>734</v>
      </c>
      <c r="C165" s="120">
        <v>107</v>
      </c>
      <c r="D165" s="120">
        <v>5642</v>
      </c>
      <c r="E165" s="120">
        <v>111703</v>
      </c>
      <c r="F165" s="170" t="s">
        <v>751</v>
      </c>
    </row>
    <row r="166" spans="1:6" ht="12" customHeight="1">
      <c r="A166" s="191"/>
      <c r="B166" s="9" t="s">
        <v>735</v>
      </c>
      <c r="C166" s="120">
        <v>85</v>
      </c>
      <c r="D166" s="120">
        <v>5423.0839999999998</v>
      </c>
      <c r="E166" s="120">
        <v>171619.69699999999</v>
      </c>
      <c r="F166" s="170" t="s">
        <v>751</v>
      </c>
    </row>
    <row r="167" spans="1:6" ht="12" customHeight="1">
      <c r="A167" s="191"/>
      <c r="B167" s="9" t="s">
        <v>736</v>
      </c>
      <c r="C167" s="120">
        <v>56</v>
      </c>
      <c r="D167" s="120">
        <v>2204</v>
      </c>
      <c r="E167" s="120">
        <v>17529</v>
      </c>
      <c r="F167" s="170"/>
    </row>
    <row r="168" spans="1:6" ht="12" customHeight="1">
      <c r="A168" s="191"/>
      <c r="B168" s="9" t="s">
        <v>737</v>
      </c>
      <c r="C168" s="120">
        <v>18</v>
      </c>
      <c r="D168" s="120">
        <v>1016</v>
      </c>
      <c r="E168" s="120">
        <v>7941</v>
      </c>
      <c r="F168" s="170"/>
    </row>
    <row r="169" spans="1:6" ht="12" customHeight="1">
      <c r="A169" s="191"/>
      <c r="B169" s="9" t="s">
        <v>738</v>
      </c>
      <c r="C169" s="120">
        <v>3.044</v>
      </c>
      <c r="D169" s="120">
        <v>694.428</v>
      </c>
      <c r="E169" s="120">
        <v>7101.4660000000003</v>
      </c>
      <c r="F169" s="170"/>
    </row>
    <row r="170" spans="1:6" ht="12" customHeight="1">
      <c r="A170" s="191"/>
      <c r="B170" s="9" t="s">
        <v>739</v>
      </c>
      <c r="C170" s="120">
        <v>93</v>
      </c>
      <c r="D170" s="120">
        <v>4508</v>
      </c>
      <c r="E170" s="120">
        <v>39555</v>
      </c>
      <c r="F170" s="170"/>
    </row>
    <row r="171" spans="1:6" ht="12" customHeight="1">
      <c r="A171" s="191"/>
      <c r="B171" s="9" t="s">
        <v>740</v>
      </c>
      <c r="C171" s="120">
        <v>283</v>
      </c>
      <c r="D171" s="120">
        <v>7970</v>
      </c>
      <c r="E171" s="120">
        <v>144344</v>
      </c>
      <c r="F171" s="170" t="s">
        <v>751</v>
      </c>
    </row>
    <row r="172" spans="1:6" ht="12" customHeight="1">
      <c r="A172" s="191"/>
      <c r="B172" s="9" t="s">
        <v>741</v>
      </c>
      <c r="C172" s="120">
        <v>16</v>
      </c>
      <c r="D172" s="120">
        <v>826</v>
      </c>
      <c r="E172" s="120">
        <v>7602</v>
      </c>
      <c r="F172" s="170"/>
    </row>
    <row r="173" spans="1:6" ht="12" customHeight="1">
      <c r="A173" s="191"/>
      <c r="B173" s="9" t="s">
        <v>742</v>
      </c>
      <c r="C173" s="120">
        <v>117</v>
      </c>
      <c r="D173" s="120">
        <v>5073</v>
      </c>
      <c r="E173" s="120">
        <v>127382.292</v>
      </c>
      <c r="F173" s="170" t="s">
        <v>751</v>
      </c>
    </row>
    <row r="174" spans="1:6" ht="12" customHeight="1">
      <c r="A174" s="191"/>
      <c r="B174" s="9" t="s">
        <v>743</v>
      </c>
      <c r="C174" s="120">
        <v>2</v>
      </c>
      <c r="D174" s="120">
        <v>368</v>
      </c>
      <c r="E174" s="120">
        <v>2773</v>
      </c>
      <c r="F174" s="170"/>
    </row>
    <row r="175" spans="1:6" ht="12" customHeight="1">
      <c r="A175" s="8"/>
      <c r="B175" s="9" t="s">
        <v>744</v>
      </c>
      <c r="C175" s="120">
        <v>4</v>
      </c>
      <c r="D175" s="120">
        <v>495</v>
      </c>
      <c r="E175" s="120">
        <v>4503</v>
      </c>
      <c r="F175" s="170"/>
    </row>
    <row r="176" spans="1:6" ht="12" customHeight="1">
      <c r="A176" s="8"/>
      <c r="B176" s="9" t="s">
        <v>745</v>
      </c>
      <c r="C176" s="120">
        <v>1166</v>
      </c>
      <c r="D176" s="120">
        <v>38519.995000000003</v>
      </c>
      <c r="E176" s="120">
        <v>428859.76899999997</v>
      </c>
      <c r="F176" s="170" t="s">
        <v>751</v>
      </c>
    </row>
    <row r="177" spans="1:6" ht="12" customHeight="1">
      <c r="A177" s="8"/>
      <c r="B177" s="9" t="s">
        <v>746</v>
      </c>
      <c r="C177" s="120">
        <v>41</v>
      </c>
      <c r="D177" s="120">
        <v>3947</v>
      </c>
      <c r="E177" s="120">
        <v>84242</v>
      </c>
      <c r="F177" s="170"/>
    </row>
    <row r="178" spans="1:6" ht="12" customHeight="1">
      <c r="A178" s="8"/>
      <c r="B178" s="9" t="s">
        <v>747</v>
      </c>
      <c r="C178" s="120">
        <v>35</v>
      </c>
      <c r="D178" s="120">
        <v>1769.106</v>
      </c>
      <c r="E178" s="120">
        <v>18208.634999999998</v>
      </c>
      <c r="F178" s="170"/>
    </row>
    <row r="179" spans="1:6" ht="12" customHeight="1">
      <c r="A179" s="8"/>
      <c r="B179" s="9" t="s">
        <v>748</v>
      </c>
      <c r="C179" s="120">
        <v>118</v>
      </c>
      <c r="D179" s="120">
        <v>2931</v>
      </c>
      <c r="E179" s="120">
        <v>39631</v>
      </c>
      <c r="F179" s="170"/>
    </row>
    <row r="180" spans="1:6" ht="12" customHeight="1">
      <c r="A180" s="8"/>
      <c r="B180" s="9" t="s">
        <v>749</v>
      </c>
      <c r="C180" s="120">
        <v>70</v>
      </c>
      <c r="D180" s="120">
        <v>6618.7460000000001</v>
      </c>
      <c r="E180" s="120">
        <v>125340.85</v>
      </c>
      <c r="F180" s="170" t="s">
        <v>751</v>
      </c>
    </row>
    <row r="181" spans="1:6" ht="12" customHeight="1">
      <c r="A181" s="14"/>
      <c r="B181" s="9" t="s">
        <v>750</v>
      </c>
      <c r="C181" s="90">
        <v>11</v>
      </c>
      <c r="D181" s="90">
        <v>986</v>
      </c>
      <c r="E181" s="90">
        <v>10055</v>
      </c>
      <c r="F181" s="176"/>
    </row>
    <row r="182" spans="1:6" ht="12" customHeight="1">
      <c r="A182" s="250" t="s">
        <v>186</v>
      </c>
      <c r="B182" s="250"/>
      <c r="C182" s="120">
        <v>2524.0439999999999</v>
      </c>
      <c r="D182" s="120">
        <v>109514.204</v>
      </c>
      <c r="E182" s="120">
        <v>1567550.514</v>
      </c>
      <c r="F182" s="170"/>
    </row>
    <row r="183" spans="1:6">
      <c r="A183" s="250" t="s">
        <v>187</v>
      </c>
      <c r="B183" s="250"/>
      <c r="C183" s="120">
        <v>11500.026</v>
      </c>
      <c r="D183" s="120">
        <v>431764.89799999999</v>
      </c>
      <c r="E183" s="120">
        <v>5204394.4970000004</v>
      </c>
      <c r="F183" s="170"/>
    </row>
    <row r="184" spans="1:6" ht="12" customHeight="1">
      <c r="A184" s="237" t="s">
        <v>188</v>
      </c>
      <c r="B184" s="237"/>
      <c r="C184" s="116">
        <v>14024.07</v>
      </c>
      <c r="D184" s="116">
        <v>541279.10199999996</v>
      </c>
      <c r="E184" s="116">
        <v>6771945.0109999999</v>
      </c>
      <c r="F184" s="166"/>
    </row>
    <row r="185" spans="1:6" ht="12" customHeight="1">
      <c r="A185" s="213"/>
    </row>
    <row r="186" spans="1:6" ht="12" customHeight="1">
      <c r="A186" s="166" t="s">
        <v>10</v>
      </c>
      <c r="B186" s="166" t="s">
        <v>184</v>
      </c>
      <c r="C186" s="166" t="s">
        <v>175</v>
      </c>
      <c r="D186" s="89" t="s">
        <v>902</v>
      </c>
      <c r="E186" s="166" t="s">
        <v>180</v>
      </c>
      <c r="F186" s="166" t="s">
        <v>185</v>
      </c>
    </row>
    <row r="187" spans="1:6" ht="12" customHeight="1">
      <c r="A187" s="15"/>
      <c r="B187" s="9" t="s">
        <v>753</v>
      </c>
      <c r="C187" s="120">
        <v>157</v>
      </c>
      <c r="D187" s="120">
        <v>11491.316999999999</v>
      </c>
      <c r="E187" s="120">
        <v>211783.997</v>
      </c>
      <c r="F187" s="170" t="s">
        <v>751</v>
      </c>
    </row>
    <row r="188" spans="1:6" ht="12" customHeight="1">
      <c r="A188" s="66" t="s">
        <v>752</v>
      </c>
      <c r="B188" s="9" t="s">
        <v>754</v>
      </c>
      <c r="C188" s="120">
        <v>155</v>
      </c>
      <c r="D188" s="120">
        <v>18117.59</v>
      </c>
      <c r="E188" s="120">
        <v>234744.965</v>
      </c>
      <c r="F188" s="170" t="s">
        <v>751</v>
      </c>
    </row>
    <row r="189" spans="1:6" ht="12" customHeight="1">
      <c r="A189" s="16"/>
      <c r="B189" s="9" t="s">
        <v>755</v>
      </c>
      <c r="C189" s="120">
        <v>344</v>
      </c>
      <c r="D189" s="120">
        <v>13338.97</v>
      </c>
      <c r="E189" s="120">
        <v>159929.00399999999</v>
      </c>
      <c r="F189" s="170"/>
    </row>
    <row r="190" spans="1:6" ht="12" customHeight="1">
      <c r="A190" s="16"/>
      <c r="B190" s="9" t="s">
        <v>756</v>
      </c>
      <c r="C190" s="120">
        <v>132</v>
      </c>
      <c r="D190" s="120">
        <v>8026.8959999999997</v>
      </c>
      <c r="E190" s="120">
        <v>238956.02299999999</v>
      </c>
      <c r="F190" s="170" t="s">
        <v>751</v>
      </c>
    </row>
    <row r="191" spans="1:6" ht="12" customHeight="1">
      <c r="A191" s="16"/>
      <c r="B191" s="9" t="s">
        <v>757</v>
      </c>
      <c r="C191" s="120">
        <v>15</v>
      </c>
      <c r="D191" s="120">
        <v>1079</v>
      </c>
      <c r="E191" s="120">
        <v>22311</v>
      </c>
      <c r="F191" s="170"/>
    </row>
    <row r="192" spans="1:6" ht="12" customHeight="1">
      <c r="A192" s="16"/>
      <c r="B192" s="9" t="s">
        <v>758</v>
      </c>
      <c r="C192" s="120">
        <v>44</v>
      </c>
      <c r="D192" s="120">
        <v>1846</v>
      </c>
      <c r="E192" s="120">
        <v>20790</v>
      </c>
      <c r="F192" s="170"/>
    </row>
    <row r="193" spans="1:6" ht="12" customHeight="1">
      <c r="A193" s="16"/>
      <c r="B193" s="9" t="s">
        <v>759</v>
      </c>
      <c r="C193" s="120">
        <v>2</v>
      </c>
      <c r="D193" s="120">
        <v>256</v>
      </c>
      <c r="E193" s="120">
        <v>3822</v>
      </c>
      <c r="F193" s="170"/>
    </row>
    <row r="194" spans="1:6" ht="12" customHeight="1">
      <c r="A194" s="16"/>
      <c r="B194" s="9" t="s">
        <v>760</v>
      </c>
      <c r="C194" s="120">
        <v>17</v>
      </c>
      <c r="D194" s="120">
        <v>938</v>
      </c>
      <c r="E194" s="120">
        <v>16078</v>
      </c>
      <c r="F194" s="170"/>
    </row>
    <row r="195" spans="1:6" ht="12" customHeight="1">
      <c r="A195" s="16"/>
      <c r="B195" s="9" t="s">
        <v>761</v>
      </c>
      <c r="C195" s="120">
        <v>25</v>
      </c>
      <c r="D195" s="120">
        <v>1443</v>
      </c>
      <c r="E195" s="120">
        <v>16373.228999999999</v>
      </c>
      <c r="F195" s="170"/>
    </row>
    <row r="196" spans="1:6" ht="12" customHeight="1">
      <c r="A196" s="250" t="s">
        <v>186</v>
      </c>
      <c r="B196" s="250"/>
      <c r="C196" s="120">
        <v>891</v>
      </c>
      <c r="D196" s="120">
        <v>56536.773000000001</v>
      </c>
      <c r="E196" s="120">
        <v>924788.21799999999</v>
      </c>
      <c r="F196" s="4"/>
    </row>
    <row r="197" spans="1:6">
      <c r="A197" s="250" t="s">
        <v>187</v>
      </c>
      <c r="B197" s="250"/>
      <c r="C197" s="120">
        <v>4450.973</v>
      </c>
      <c r="D197" s="120">
        <v>214048.04399999999</v>
      </c>
      <c r="E197" s="120">
        <v>2234837.6719999998</v>
      </c>
      <c r="F197" s="4"/>
    </row>
    <row r="198" spans="1:6" ht="12" customHeight="1">
      <c r="A198" s="237" t="s">
        <v>188</v>
      </c>
      <c r="B198" s="237"/>
      <c r="C198" s="116">
        <v>5341.973</v>
      </c>
      <c r="D198" s="116">
        <v>270584.81699999998</v>
      </c>
      <c r="E198" s="116">
        <v>3159625.89</v>
      </c>
      <c r="F198" s="187"/>
    </row>
    <row r="199" spans="1:6" ht="12" customHeight="1">
      <c r="A199" s="213"/>
    </row>
    <row r="200" spans="1:6" ht="12" customHeight="1">
      <c r="A200" s="166" t="s">
        <v>10</v>
      </c>
      <c r="B200" s="166" t="s">
        <v>184</v>
      </c>
      <c r="C200" s="166" t="s">
        <v>175</v>
      </c>
      <c r="D200" s="89" t="s">
        <v>902</v>
      </c>
      <c r="E200" s="166" t="s">
        <v>180</v>
      </c>
      <c r="F200" s="166" t="s">
        <v>185</v>
      </c>
    </row>
    <row r="201" spans="1:6" ht="12" customHeight="1">
      <c r="A201" s="176"/>
      <c r="B201" s="9" t="s">
        <v>763</v>
      </c>
      <c r="C201" s="120">
        <v>136</v>
      </c>
      <c r="D201" s="120">
        <v>5729</v>
      </c>
      <c r="E201" s="120">
        <v>73672.870999999999</v>
      </c>
      <c r="F201" s="170"/>
    </row>
    <row r="202" spans="1:6" ht="12" customHeight="1">
      <c r="A202" s="66" t="s">
        <v>762</v>
      </c>
      <c r="B202" s="9" t="s">
        <v>764</v>
      </c>
      <c r="C202" s="120">
        <v>60</v>
      </c>
      <c r="D202" s="120">
        <v>2432</v>
      </c>
      <c r="E202" s="120">
        <v>25463</v>
      </c>
      <c r="F202" s="170"/>
    </row>
    <row r="203" spans="1:6" ht="12" customHeight="1">
      <c r="A203" s="66"/>
      <c r="B203" s="9" t="s">
        <v>765</v>
      </c>
      <c r="C203" s="90">
        <v>17</v>
      </c>
      <c r="D203" s="90">
        <v>997</v>
      </c>
      <c r="E203" s="90">
        <v>11344</v>
      </c>
      <c r="F203" s="176"/>
    </row>
    <row r="204" spans="1:6" ht="12" customHeight="1">
      <c r="A204" s="66"/>
      <c r="B204" s="9" t="s">
        <v>766</v>
      </c>
      <c r="C204" s="90">
        <v>240</v>
      </c>
      <c r="D204" s="90">
        <v>9779.3950000000004</v>
      </c>
      <c r="E204" s="90">
        <v>128257.022</v>
      </c>
      <c r="F204" s="176"/>
    </row>
    <row r="205" spans="1:6" ht="12" customHeight="1">
      <c r="A205" s="177"/>
      <c r="B205" s="9" t="s">
        <v>767</v>
      </c>
      <c r="C205" s="90">
        <v>242</v>
      </c>
      <c r="D205" s="90">
        <v>11355.703</v>
      </c>
      <c r="E205" s="90">
        <v>159433.516</v>
      </c>
      <c r="F205" s="176" t="s">
        <v>768</v>
      </c>
    </row>
    <row r="206" spans="1:6" ht="12" customHeight="1">
      <c r="A206" s="250" t="s">
        <v>186</v>
      </c>
      <c r="B206" s="250"/>
      <c r="C206" s="120">
        <v>695</v>
      </c>
      <c r="D206" s="120">
        <v>30293.098000000002</v>
      </c>
      <c r="E206" s="120">
        <v>398170.40899999999</v>
      </c>
      <c r="F206" s="170"/>
    </row>
    <row r="207" spans="1:6">
      <c r="A207" s="250" t="s">
        <v>187</v>
      </c>
      <c r="B207" s="250"/>
      <c r="C207" s="120">
        <v>2535</v>
      </c>
      <c r="D207" s="120">
        <v>103411</v>
      </c>
      <c r="E207" s="120">
        <v>1370215</v>
      </c>
      <c r="F207" s="170"/>
    </row>
    <row r="208" spans="1:6" ht="12" customHeight="1">
      <c r="A208" s="237" t="s">
        <v>188</v>
      </c>
      <c r="B208" s="237"/>
      <c r="C208" s="116">
        <v>3230</v>
      </c>
      <c r="D208" s="116">
        <v>133704.098</v>
      </c>
      <c r="E208" s="116">
        <v>1768385.409</v>
      </c>
      <c r="F208" s="166"/>
    </row>
    <row r="209" spans="1:6" ht="12" customHeight="1">
      <c r="A209" s="194"/>
    </row>
    <row r="210" spans="1:6" ht="12" customHeight="1">
      <c r="A210" s="166" t="s">
        <v>10</v>
      </c>
      <c r="B210" s="166" t="s">
        <v>184</v>
      </c>
      <c r="C210" s="166" t="s">
        <v>175</v>
      </c>
      <c r="D210" s="89" t="s">
        <v>902</v>
      </c>
      <c r="E210" s="166" t="s">
        <v>180</v>
      </c>
      <c r="F210" s="166" t="s">
        <v>185</v>
      </c>
    </row>
    <row r="211" spans="1:6" ht="12" customHeight="1">
      <c r="A211" s="15" t="s">
        <v>771</v>
      </c>
      <c r="B211" s="9" t="s">
        <v>769</v>
      </c>
      <c r="C211" s="120">
        <v>26</v>
      </c>
      <c r="D211" s="120">
        <v>1610.318</v>
      </c>
      <c r="E211" s="120">
        <v>24077.505000000001</v>
      </c>
      <c r="F211" s="170"/>
    </row>
    <row r="212" spans="1:6" ht="12" customHeight="1">
      <c r="A212" s="66"/>
      <c r="B212" s="9" t="s">
        <v>770</v>
      </c>
      <c r="C212" s="120">
        <v>2</v>
      </c>
      <c r="D212" s="120">
        <v>259.48</v>
      </c>
      <c r="E212" s="120">
        <v>8056.1090000000004</v>
      </c>
      <c r="F212" s="170"/>
    </row>
    <row r="213" spans="1:6" ht="12" customHeight="1">
      <c r="A213" s="250" t="s">
        <v>186</v>
      </c>
      <c r="B213" s="250"/>
      <c r="C213" s="120">
        <v>28</v>
      </c>
      <c r="D213" s="120">
        <v>1869.798</v>
      </c>
      <c r="E213" s="120">
        <v>32133.614000000001</v>
      </c>
      <c r="F213" s="170"/>
    </row>
    <row r="214" spans="1:6">
      <c r="A214" s="250" t="s">
        <v>187</v>
      </c>
      <c r="B214" s="250"/>
      <c r="C214" s="120">
        <v>113</v>
      </c>
      <c r="D214" s="120">
        <v>6418</v>
      </c>
      <c r="E214" s="120">
        <v>76912</v>
      </c>
      <c r="F214" s="170"/>
    </row>
    <row r="215" spans="1:6" ht="12" customHeight="1">
      <c r="A215" s="237" t="s">
        <v>188</v>
      </c>
      <c r="B215" s="237"/>
      <c r="C215" s="116">
        <v>141</v>
      </c>
      <c r="D215" s="116">
        <v>8287.7980000000007</v>
      </c>
      <c r="E215" s="116">
        <v>109045.614</v>
      </c>
      <c r="F215" s="166"/>
    </row>
    <row r="216" spans="1:6" ht="12" customHeight="1">
      <c r="A216" s="194"/>
    </row>
    <row r="217" spans="1:6" ht="12" customHeight="1">
      <c r="A217" s="166" t="s">
        <v>10</v>
      </c>
      <c r="B217" s="166" t="s">
        <v>184</v>
      </c>
      <c r="C217" s="166" t="s">
        <v>175</v>
      </c>
      <c r="D217" s="89" t="s">
        <v>902</v>
      </c>
      <c r="E217" s="166" t="s">
        <v>180</v>
      </c>
      <c r="F217" s="166" t="s">
        <v>185</v>
      </c>
    </row>
    <row r="218" spans="1:6" ht="12" customHeight="1">
      <c r="A218" s="65"/>
      <c r="B218" s="9" t="s">
        <v>773</v>
      </c>
      <c r="C218" s="69">
        <v>269</v>
      </c>
      <c r="D218" s="69">
        <v>13963.893</v>
      </c>
      <c r="E218" s="69">
        <v>112132.341</v>
      </c>
      <c r="F218" s="170" t="s">
        <v>768</v>
      </c>
    </row>
    <row r="219" spans="1:6" ht="12" customHeight="1">
      <c r="A219" s="66" t="s">
        <v>772</v>
      </c>
      <c r="B219" s="9" t="s">
        <v>774</v>
      </c>
      <c r="C219" s="69">
        <v>15</v>
      </c>
      <c r="D219" s="69">
        <v>703</v>
      </c>
      <c r="E219" s="69">
        <v>31570</v>
      </c>
      <c r="F219" s="170"/>
    </row>
    <row r="220" spans="1:6" ht="12" customHeight="1">
      <c r="A220" s="66"/>
      <c r="B220" s="9" t="s">
        <v>775</v>
      </c>
      <c r="C220" s="69">
        <v>8</v>
      </c>
      <c r="D220" s="69">
        <v>774</v>
      </c>
      <c r="E220" s="69">
        <v>35392</v>
      </c>
      <c r="F220" s="170" t="s">
        <v>768</v>
      </c>
    </row>
    <row r="221" spans="1:6" ht="12" customHeight="1">
      <c r="A221" s="66"/>
      <c r="B221" s="9" t="s">
        <v>776</v>
      </c>
      <c r="C221" s="69">
        <v>3</v>
      </c>
      <c r="D221" s="69">
        <v>348.59199999999998</v>
      </c>
      <c r="E221" s="69">
        <v>23370.641</v>
      </c>
      <c r="F221" s="170"/>
    </row>
    <row r="222" spans="1:6" ht="12" customHeight="1">
      <c r="A222" s="66"/>
      <c r="B222" s="9" t="s">
        <v>777</v>
      </c>
      <c r="C222" s="69">
        <v>19</v>
      </c>
      <c r="D222" s="69">
        <v>659</v>
      </c>
      <c r="E222" s="69">
        <v>36098.53</v>
      </c>
      <c r="F222" s="170" t="s">
        <v>768</v>
      </c>
    </row>
    <row r="223" spans="1:6" ht="12" customHeight="1">
      <c r="A223" s="66"/>
      <c r="B223" s="9" t="s">
        <v>778</v>
      </c>
      <c r="C223" s="69">
        <v>1</v>
      </c>
      <c r="D223" s="69">
        <v>72</v>
      </c>
      <c r="E223" s="69">
        <v>1258</v>
      </c>
      <c r="F223" s="170"/>
    </row>
    <row r="224" spans="1:6" ht="12" customHeight="1">
      <c r="A224" s="66"/>
      <c r="B224" s="9" t="s">
        <v>779</v>
      </c>
      <c r="C224" s="69">
        <v>8</v>
      </c>
      <c r="D224" s="69">
        <v>623</v>
      </c>
      <c r="E224" s="69">
        <v>5768.6459999999997</v>
      </c>
      <c r="F224" s="170"/>
    </row>
    <row r="225" spans="1:6" ht="12" customHeight="1">
      <c r="A225" s="66"/>
      <c r="B225" s="9" t="s">
        <v>780</v>
      </c>
      <c r="C225" s="69">
        <v>0</v>
      </c>
      <c r="D225" s="69">
        <v>98.003</v>
      </c>
      <c r="E225" s="69">
        <v>2141.1840000000002</v>
      </c>
      <c r="F225" s="170"/>
    </row>
    <row r="226" spans="1:6" ht="12" customHeight="1">
      <c r="A226" s="66"/>
      <c r="B226" s="9" t="s">
        <v>781</v>
      </c>
      <c r="C226" s="69">
        <v>0</v>
      </c>
      <c r="D226" s="69">
        <v>69</v>
      </c>
      <c r="E226" s="69">
        <v>1453</v>
      </c>
      <c r="F226" s="170"/>
    </row>
    <row r="227" spans="1:6" ht="12" customHeight="1">
      <c r="A227" s="66"/>
      <c r="B227" s="9" t="s">
        <v>782</v>
      </c>
      <c r="C227" s="69">
        <v>4.0069999999999997</v>
      </c>
      <c r="D227" s="69">
        <v>254.494</v>
      </c>
      <c r="E227" s="69">
        <v>4646.951</v>
      </c>
      <c r="F227" s="170"/>
    </row>
    <row r="228" spans="1:6" ht="12" customHeight="1">
      <c r="A228" s="66"/>
      <c r="B228" s="9" t="s">
        <v>783</v>
      </c>
      <c r="C228" s="69">
        <v>0</v>
      </c>
      <c r="D228" s="69">
        <v>26</v>
      </c>
      <c r="E228" s="69">
        <v>495</v>
      </c>
      <c r="F228" s="170"/>
    </row>
    <row r="229" spans="1:6" ht="12" customHeight="1">
      <c r="A229" s="66"/>
      <c r="B229" s="9" t="s">
        <v>784</v>
      </c>
      <c r="C229" s="69">
        <v>4</v>
      </c>
      <c r="D229" s="69">
        <v>397</v>
      </c>
      <c r="E229" s="69">
        <v>6618</v>
      </c>
      <c r="F229" s="170"/>
    </row>
    <row r="230" spans="1:6" ht="12" customHeight="1">
      <c r="A230" s="66"/>
      <c r="B230" s="9" t="s">
        <v>785</v>
      </c>
      <c r="C230" s="69">
        <v>4</v>
      </c>
      <c r="D230" s="69">
        <v>386</v>
      </c>
      <c r="E230" s="69">
        <v>4635</v>
      </c>
      <c r="F230" s="170"/>
    </row>
    <row r="231" spans="1:6" ht="12" customHeight="1">
      <c r="A231" s="66"/>
      <c r="B231" s="9" t="s">
        <v>786</v>
      </c>
      <c r="C231" s="69">
        <v>1</v>
      </c>
      <c r="D231" s="69">
        <v>60.691000000000003</v>
      </c>
      <c r="E231" s="69">
        <v>1416.76</v>
      </c>
      <c r="F231" s="170"/>
    </row>
    <row r="232" spans="1:6" ht="12" customHeight="1">
      <c r="A232" s="66"/>
      <c r="B232" s="9" t="s">
        <v>787</v>
      </c>
      <c r="C232" s="69">
        <v>1</v>
      </c>
      <c r="D232" s="69">
        <v>76</v>
      </c>
      <c r="E232" s="69">
        <v>1164.0070000000001</v>
      </c>
      <c r="F232" s="170"/>
    </row>
    <row r="233" spans="1:6" ht="12" customHeight="1">
      <c r="A233" s="66"/>
      <c r="B233" s="9" t="s">
        <v>788</v>
      </c>
      <c r="C233" s="69">
        <v>1</v>
      </c>
      <c r="D233" s="69">
        <v>53.005000000000003</v>
      </c>
      <c r="E233" s="69">
        <v>968.26800000000003</v>
      </c>
      <c r="F233" s="170"/>
    </row>
    <row r="234" spans="1:6" ht="12" customHeight="1">
      <c r="A234" s="66"/>
      <c r="B234" s="9" t="s">
        <v>789</v>
      </c>
      <c r="C234" s="69">
        <v>2</v>
      </c>
      <c r="D234" s="69">
        <v>172</v>
      </c>
      <c r="E234" s="69">
        <v>3674</v>
      </c>
      <c r="F234" s="170"/>
    </row>
    <row r="235" spans="1:6" ht="12" customHeight="1">
      <c r="A235" s="66"/>
      <c r="B235" s="9" t="s">
        <v>790</v>
      </c>
      <c r="C235" s="69">
        <v>1</v>
      </c>
      <c r="D235" s="69">
        <v>68</v>
      </c>
      <c r="E235" s="69">
        <v>1488</v>
      </c>
      <c r="F235" s="170"/>
    </row>
    <row r="236" spans="1:6" ht="12" customHeight="1">
      <c r="A236" s="66"/>
      <c r="B236" s="9" t="s">
        <v>791</v>
      </c>
      <c r="C236" s="69">
        <v>0</v>
      </c>
      <c r="D236" s="69">
        <v>39</v>
      </c>
      <c r="E236" s="69">
        <v>583</v>
      </c>
      <c r="F236" s="170"/>
    </row>
    <row r="237" spans="1:6" ht="12" customHeight="1">
      <c r="A237" s="66"/>
      <c r="B237" s="9" t="s">
        <v>792</v>
      </c>
      <c r="C237" s="69">
        <v>0</v>
      </c>
      <c r="D237" s="69">
        <v>71</v>
      </c>
      <c r="E237" s="69">
        <v>872</v>
      </c>
      <c r="F237" s="170"/>
    </row>
    <row r="238" spans="1:6" ht="12" customHeight="1">
      <c r="A238" s="66"/>
      <c r="B238" s="9" t="s">
        <v>793</v>
      </c>
      <c r="C238" s="69">
        <v>1</v>
      </c>
      <c r="D238" s="69">
        <v>33</v>
      </c>
      <c r="E238" s="69">
        <v>736.36699999999996</v>
      </c>
      <c r="F238" s="170"/>
    </row>
    <row r="239" spans="1:6" ht="12" customHeight="1">
      <c r="A239" s="66"/>
      <c r="B239" s="9" t="s">
        <v>794</v>
      </c>
      <c r="C239" s="69">
        <v>3</v>
      </c>
      <c r="D239" s="69">
        <v>160</v>
      </c>
      <c r="E239" s="69">
        <v>2654</v>
      </c>
      <c r="F239" s="170"/>
    </row>
    <row r="240" spans="1:6" ht="12" customHeight="1">
      <c r="A240" s="66"/>
      <c r="B240" s="9" t="s">
        <v>795</v>
      </c>
      <c r="C240" s="69">
        <v>9</v>
      </c>
      <c r="D240" s="69">
        <v>640.51099999999997</v>
      </c>
      <c r="E240" s="69">
        <v>11736.82</v>
      </c>
      <c r="F240" s="170"/>
    </row>
    <row r="241" spans="1:6" ht="12" customHeight="1">
      <c r="A241" s="66"/>
      <c r="B241" s="9" t="s">
        <v>796</v>
      </c>
      <c r="C241" s="69">
        <v>1</v>
      </c>
      <c r="D241" s="69">
        <v>179</v>
      </c>
      <c r="E241" s="69">
        <v>4174.277</v>
      </c>
      <c r="F241" s="170"/>
    </row>
    <row r="242" spans="1:6" ht="12" customHeight="1">
      <c r="A242" s="66"/>
      <c r="B242" s="9" t="s">
        <v>797</v>
      </c>
      <c r="C242" s="69">
        <v>2</v>
      </c>
      <c r="D242" s="69">
        <v>115</v>
      </c>
      <c r="E242" s="69">
        <v>2199</v>
      </c>
      <c r="F242" s="170"/>
    </row>
    <row r="243" spans="1:6" ht="12" customHeight="1">
      <c r="A243" s="250" t="s">
        <v>186</v>
      </c>
      <c r="B243" s="250"/>
      <c r="C243" s="69">
        <v>357.00700000000001</v>
      </c>
      <c r="D243" s="69">
        <v>20041.188999999998</v>
      </c>
      <c r="E243" s="69">
        <v>297245.79200000002</v>
      </c>
      <c r="F243" s="170"/>
    </row>
    <row r="244" spans="1:6">
      <c r="A244" s="250" t="s">
        <v>187</v>
      </c>
      <c r="B244" s="250"/>
      <c r="C244" s="69">
        <v>7178</v>
      </c>
      <c r="D244" s="69">
        <v>276091</v>
      </c>
      <c r="E244" s="69">
        <v>3321097</v>
      </c>
      <c r="F244" s="170"/>
    </row>
    <row r="245" spans="1:6" ht="12" customHeight="1">
      <c r="A245" s="237" t="s">
        <v>188</v>
      </c>
      <c r="B245" s="237"/>
      <c r="C245" s="70">
        <v>7535.0069999999996</v>
      </c>
      <c r="D245" s="70">
        <v>296132.18900000001</v>
      </c>
      <c r="E245" s="70">
        <v>3618342.7919999999</v>
      </c>
      <c r="F245" s="166"/>
    </row>
    <row r="246" spans="1:6" ht="12" customHeight="1">
      <c r="A246" s="214"/>
    </row>
    <row r="247" spans="1:6" ht="12" customHeight="1">
      <c r="A247" s="166" t="s">
        <v>10</v>
      </c>
      <c r="B247" s="166" t="s">
        <v>184</v>
      </c>
      <c r="C247" s="166" t="s">
        <v>175</v>
      </c>
      <c r="D247" s="89" t="s">
        <v>902</v>
      </c>
      <c r="E247" s="166" t="s">
        <v>180</v>
      </c>
      <c r="F247" s="166" t="s">
        <v>185</v>
      </c>
    </row>
    <row r="248" spans="1:6" ht="12" customHeight="1">
      <c r="A248" s="65" t="s">
        <v>798</v>
      </c>
      <c r="B248" s="9" t="s">
        <v>799</v>
      </c>
      <c r="C248" s="69">
        <v>18</v>
      </c>
      <c r="D248" s="69">
        <v>982</v>
      </c>
      <c r="E248" s="69">
        <v>13563</v>
      </c>
      <c r="F248" s="170"/>
    </row>
    <row r="249" spans="1:6" ht="12" customHeight="1">
      <c r="A249" s="66"/>
      <c r="B249" s="9" t="s">
        <v>800</v>
      </c>
      <c r="C249" s="69">
        <v>10</v>
      </c>
      <c r="D249" s="69">
        <v>218</v>
      </c>
      <c r="E249" s="69">
        <v>2391</v>
      </c>
      <c r="F249" s="170"/>
    </row>
    <row r="250" spans="1:6" ht="12" customHeight="1">
      <c r="A250" s="250" t="s">
        <v>186</v>
      </c>
      <c r="B250" s="250"/>
      <c r="C250" s="69">
        <v>28</v>
      </c>
      <c r="D250" s="69">
        <v>1200</v>
      </c>
      <c r="E250" s="69">
        <v>15954</v>
      </c>
      <c r="F250" s="170"/>
    </row>
    <row r="251" spans="1:6">
      <c r="A251" s="250" t="s">
        <v>187</v>
      </c>
      <c r="B251" s="250"/>
      <c r="C251" s="69">
        <v>135</v>
      </c>
      <c r="D251" s="69">
        <v>5930</v>
      </c>
      <c r="E251" s="69">
        <v>61907</v>
      </c>
      <c r="F251" s="170"/>
    </row>
    <row r="252" spans="1:6" ht="12" customHeight="1">
      <c r="A252" s="237" t="s">
        <v>188</v>
      </c>
      <c r="B252" s="237"/>
      <c r="C252" s="70">
        <v>163</v>
      </c>
      <c r="D252" s="70">
        <v>7130</v>
      </c>
      <c r="E252" s="70">
        <v>77861</v>
      </c>
      <c r="F252" s="166"/>
    </row>
    <row r="253" spans="1:6" ht="12" customHeight="1">
      <c r="A253" s="213"/>
    </row>
    <row r="254" spans="1:6" ht="12" customHeight="1">
      <c r="A254" s="166" t="s">
        <v>10</v>
      </c>
      <c r="B254" s="166" t="s">
        <v>184</v>
      </c>
      <c r="C254" s="166" t="s">
        <v>175</v>
      </c>
      <c r="D254" s="89" t="s">
        <v>902</v>
      </c>
      <c r="E254" s="166" t="s">
        <v>180</v>
      </c>
      <c r="F254" s="166" t="s">
        <v>185</v>
      </c>
    </row>
    <row r="255" spans="1:6" ht="12" customHeight="1">
      <c r="A255" s="65"/>
      <c r="B255" s="9" t="s">
        <v>802</v>
      </c>
      <c r="C255" s="62" t="s">
        <v>698</v>
      </c>
      <c r="D255" s="62" t="s">
        <v>698</v>
      </c>
      <c r="E255" s="62" t="s">
        <v>698</v>
      </c>
      <c r="F255" s="170" t="s">
        <v>768</v>
      </c>
    </row>
    <row r="256" spans="1:6" ht="12" customHeight="1">
      <c r="A256" s="66" t="s">
        <v>801</v>
      </c>
      <c r="B256" s="72" t="s">
        <v>804</v>
      </c>
      <c r="C256" s="62" t="s">
        <v>698</v>
      </c>
      <c r="D256" s="62" t="s">
        <v>698</v>
      </c>
      <c r="E256" s="62" t="s">
        <v>698</v>
      </c>
      <c r="F256" s="170" t="s">
        <v>768</v>
      </c>
    </row>
    <row r="257" spans="1:6" ht="12" customHeight="1">
      <c r="A257" s="66"/>
      <c r="B257" s="71" t="s">
        <v>803</v>
      </c>
      <c r="C257" s="73">
        <v>696</v>
      </c>
      <c r="D257" s="73">
        <v>35469</v>
      </c>
      <c r="E257" s="73">
        <v>373786</v>
      </c>
      <c r="F257" s="170" t="s">
        <v>768</v>
      </c>
    </row>
    <row r="258" spans="1:6" ht="12" customHeight="1">
      <c r="A258" s="66"/>
      <c r="B258" s="15" t="s">
        <v>805</v>
      </c>
      <c r="C258" s="73">
        <v>876</v>
      </c>
      <c r="D258" s="73">
        <v>55092</v>
      </c>
      <c r="E258" s="73">
        <v>528053</v>
      </c>
      <c r="F258" s="170" t="s">
        <v>768</v>
      </c>
    </row>
    <row r="259" spans="1:6" ht="12" customHeight="1">
      <c r="A259" s="66"/>
      <c r="B259" s="15" t="s">
        <v>806</v>
      </c>
      <c r="C259" s="73">
        <v>117.82299999999999</v>
      </c>
      <c r="D259" s="73">
        <v>6894.6639999999998</v>
      </c>
      <c r="E259" s="73">
        <v>247755.05499999999</v>
      </c>
      <c r="F259" s="170" t="s">
        <v>768</v>
      </c>
    </row>
    <row r="260" spans="1:6" ht="12" customHeight="1">
      <c r="A260" s="66"/>
      <c r="B260" s="15" t="s">
        <v>807</v>
      </c>
      <c r="C260" s="73">
        <v>168.17599999999999</v>
      </c>
      <c r="D260" s="73">
        <v>9845.902</v>
      </c>
      <c r="E260" s="73">
        <v>138994.64199999999</v>
      </c>
      <c r="F260" s="170" t="s">
        <v>768</v>
      </c>
    </row>
    <row r="261" spans="1:6" ht="12" customHeight="1">
      <c r="A261" s="66"/>
      <c r="B261" s="15" t="s">
        <v>808</v>
      </c>
      <c r="C261" s="73">
        <v>18</v>
      </c>
      <c r="D261" s="73">
        <v>1518</v>
      </c>
      <c r="E261" s="73">
        <v>18561</v>
      </c>
      <c r="F261" s="176"/>
    </row>
    <row r="262" spans="1:6" ht="12" customHeight="1">
      <c r="A262" s="66"/>
      <c r="B262" s="15" t="s">
        <v>809</v>
      </c>
      <c r="C262" s="73">
        <v>134.881</v>
      </c>
      <c r="D262" s="73">
        <v>29919.567999999999</v>
      </c>
      <c r="E262" s="73">
        <v>165062.17499999999</v>
      </c>
      <c r="F262" s="176" t="s">
        <v>768</v>
      </c>
    </row>
    <row r="263" spans="1:6" ht="12" customHeight="1">
      <c r="A263" s="66"/>
      <c r="B263" s="15" t="s">
        <v>810</v>
      </c>
      <c r="C263" s="73">
        <v>254</v>
      </c>
      <c r="D263" s="73">
        <v>15341.869000000001</v>
      </c>
      <c r="E263" s="73">
        <v>148630.16200000001</v>
      </c>
      <c r="F263" s="176" t="s">
        <v>768</v>
      </c>
    </row>
    <row r="264" spans="1:6" ht="12" customHeight="1">
      <c r="A264" s="66"/>
      <c r="B264" s="15" t="s">
        <v>811</v>
      </c>
      <c r="C264" s="73">
        <v>18</v>
      </c>
      <c r="D264" s="73">
        <v>1493</v>
      </c>
      <c r="E264" s="73">
        <v>63714</v>
      </c>
      <c r="F264" s="176"/>
    </row>
    <row r="265" spans="1:6" ht="12" customHeight="1">
      <c r="A265" s="66"/>
      <c r="B265" s="15" t="s">
        <v>812</v>
      </c>
      <c r="C265" s="73">
        <v>81</v>
      </c>
      <c r="D265" s="73">
        <v>5725.2479999999996</v>
      </c>
      <c r="E265" s="73">
        <v>101840.71</v>
      </c>
      <c r="F265" s="176"/>
    </row>
    <row r="266" spans="1:6" ht="12" customHeight="1">
      <c r="A266" s="66"/>
      <c r="B266" s="15" t="s">
        <v>813</v>
      </c>
      <c r="C266" s="73">
        <v>182</v>
      </c>
      <c r="D266" s="73">
        <v>15416</v>
      </c>
      <c r="E266" s="73">
        <v>54646</v>
      </c>
      <c r="F266" s="176"/>
    </row>
    <row r="267" spans="1:6" ht="12" customHeight="1">
      <c r="A267" s="66"/>
      <c r="B267" s="15" t="s">
        <v>814</v>
      </c>
      <c r="C267" s="73">
        <v>10</v>
      </c>
      <c r="D267" s="73">
        <v>620</v>
      </c>
      <c r="E267" s="73">
        <v>7762</v>
      </c>
      <c r="F267" s="176"/>
    </row>
    <row r="268" spans="1:6" ht="12" customHeight="1">
      <c r="A268" s="66"/>
      <c r="B268" s="15" t="s">
        <v>815</v>
      </c>
      <c r="C268" s="73">
        <v>88.266999999999996</v>
      </c>
      <c r="D268" s="73">
        <v>4495.1279999999997</v>
      </c>
      <c r="E268" s="73">
        <v>118222.94500000001</v>
      </c>
      <c r="F268" s="176"/>
    </row>
    <row r="269" spans="1:6" ht="12" customHeight="1">
      <c r="A269" s="66"/>
      <c r="B269" s="15" t="s">
        <v>816</v>
      </c>
      <c r="C269" s="73">
        <v>17</v>
      </c>
      <c r="D269" s="73">
        <v>1133</v>
      </c>
      <c r="E269" s="73">
        <v>24576</v>
      </c>
      <c r="F269" s="176"/>
    </row>
    <row r="270" spans="1:6" ht="12" customHeight="1">
      <c r="A270" s="66"/>
      <c r="B270" s="15" t="s">
        <v>817</v>
      </c>
      <c r="C270" s="73">
        <v>17</v>
      </c>
      <c r="D270" s="73">
        <v>1843.3989999999999</v>
      </c>
      <c r="E270" s="73">
        <v>118710.034</v>
      </c>
      <c r="F270" s="176" t="s">
        <v>768</v>
      </c>
    </row>
    <row r="271" spans="1:6" ht="12" customHeight="1">
      <c r="A271" s="66"/>
      <c r="B271" s="15" t="s">
        <v>818</v>
      </c>
      <c r="C271" s="73">
        <v>508.99200000000002</v>
      </c>
      <c r="D271" s="73">
        <v>30454.478999999999</v>
      </c>
      <c r="E271" s="73">
        <v>298091.51</v>
      </c>
      <c r="F271" s="176" t="s">
        <v>768</v>
      </c>
    </row>
    <row r="272" spans="1:6" ht="12" customHeight="1">
      <c r="A272" s="66"/>
      <c r="B272" s="15" t="s">
        <v>819</v>
      </c>
      <c r="C272" s="73">
        <v>146</v>
      </c>
      <c r="D272" s="73">
        <v>7030.0619999999999</v>
      </c>
      <c r="E272" s="73">
        <v>127188.459</v>
      </c>
      <c r="F272" s="176" t="s">
        <v>768</v>
      </c>
    </row>
    <row r="273" spans="1:6" ht="12" customHeight="1">
      <c r="A273" s="66"/>
      <c r="B273" s="15" t="s">
        <v>820</v>
      </c>
      <c r="C273" s="73">
        <v>67</v>
      </c>
      <c r="D273" s="73">
        <v>3203.6909999999998</v>
      </c>
      <c r="E273" s="73">
        <v>59007.678999999996</v>
      </c>
      <c r="F273" s="176"/>
    </row>
    <row r="274" spans="1:6" ht="12" customHeight="1">
      <c r="A274" s="66"/>
      <c r="B274" s="15" t="s">
        <v>821</v>
      </c>
      <c r="C274" s="73">
        <v>65.954999999999998</v>
      </c>
      <c r="D274" s="73">
        <v>5865.5550000000003</v>
      </c>
      <c r="E274" s="73">
        <v>113873.825</v>
      </c>
      <c r="F274" s="176"/>
    </row>
    <row r="275" spans="1:6" ht="12" customHeight="1">
      <c r="A275" s="66"/>
      <c r="B275" s="15" t="s">
        <v>822</v>
      </c>
      <c r="C275" s="73">
        <v>28</v>
      </c>
      <c r="D275" s="73">
        <v>1430</v>
      </c>
      <c r="E275" s="73">
        <v>150759</v>
      </c>
      <c r="F275" s="176" t="s">
        <v>768</v>
      </c>
    </row>
    <row r="276" spans="1:6" ht="12" customHeight="1">
      <c r="A276" s="66"/>
      <c r="B276" s="15" t="s">
        <v>823</v>
      </c>
      <c r="C276" s="73">
        <v>271</v>
      </c>
      <c r="D276" s="73">
        <v>10528</v>
      </c>
      <c r="E276" s="73">
        <v>213369</v>
      </c>
      <c r="F276" s="176" t="s">
        <v>768</v>
      </c>
    </row>
    <row r="277" spans="1:6" ht="12" customHeight="1">
      <c r="A277" s="66"/>
      <c r="B277" s="15" t="s">
        <v>824</v>
      </c>
      <c r="C277" s="73">
        <v>27</v>
      </c>
      <c r="D277" s="73">
        <v>1372</v>
      </c>
      <c r="E277" s="73">
        <v>93380</v>
      </c>
      <c r="F277" s="176"/>
    </row>
    <row r="278" spans="1:6" ht="12" customHeight="1">
      <c r="A278" s="66"/>
      <c r="B278" s="15" t="s">
        <v>825</v>
      </c>
      <c r="C278" s="73">
        <v>15</v>
      </c>
      <c r="D278" s="73">
        <v>999</v>
      </c>
      <c r="E278" s="73">
        <v>17542.621999999999</v>
      </c>
      <c r="F278" s="176"/>
    </row>
    <row r="279" spans="1:6" ht="12" customHeight="1">
      <c r="A279" s="66"/>
      <c r="B279" s="15" t="s">
        <v>826</v>
      </c>
      <c r="C279" s="73">
        <v>63</v>
      </c>
      <c r="D279" s="73">
        <v>4982</v>
      </c>
      <c r="E279" s="73">
        <v>174335</v>
      </c>
      <c r="F279" s="176" t="s">
        <v>768</v>
      </c>
    </row>
    <row r="280" spans="1:6" ht="12" customHeight="1">
      <c r="A280" s="66"/>
      <c r="B280" s="15" t="s">
        <v>827</v>
      </c>
      <c r="C280" s="73">
        <v>91.138999999999996</v>
      </c>
      <c r="D280" s="73">
        <v>11124.308000000001</v>
      </c>
      <c r="E280" s="73">
        <v>414371.02</v>
      </c>
      <c r="F280" s="176" t="s">
        <v>768</v>
      </c>
    </row>
    <row r="281" spans="1:6" ht="12" customHeight="1">
      <c r="A281" s="66"/>
      <c r="B281" s="15" t="s">
        <v>828</v>
      </c>
      <c r="C281" s="73">
        <v>99</v>
      </c>
      <c r="D281" s="73">
        <v>5669.9620000000004</v>
      </c>
      <c r="E281" s="73">
        <v>187740.20199999999</v>
      </c>
      <c r="F281" s="176" t="s">
        <v>768</v>
      </c>
    </row>
    <row r="282" spans="1:6" ht="12" customHeight="1">
      <c r="A282" s="66"/>
      <c r="B282" s="15" t="s">
        <v>829</v>
      </c>
      <c r="C282" s="73">
        <v>192</v>
      </c>
      <c r="D282" s="73">
        <v>7661</v>
      </c>
      <c r="E282" s="73">
        <v>74972</v>
      </c>
      <c r="F282" s="176"/>
    </row>
    <row r="283" spans="1:6" ht="12" customHeight="1">
      <c r="A283" s="66"/>
      <c r="B283" s="15" t="s">
        <v>830</v>
      </c>
      <c r="C283" s="73">
        <v>56</v>
      </c>
      <c r="D283" s="73">
        <v>2675</v>
      </c>
      <c r="E283" s="73">
        <v>82920</v>
      </c>
      <c r="F283" s="176"/>
    </row>
    <row r="284" spans="1:6" ht="12" customHeight="1">
      <c r="A284" s="66"/>
      <c r="B284" s="15" t="s">
        <v>831</v>
      </c>
      <c r="C284" s="73">
        <v>71</v>
      </c>
      <c r="D284" s="73">
        <v>3531</v>
      </c>
      <c r="E284" s="73">
        <v>20638</v>
      </c>
      <c r="F284" s="176"/>
    </row>
    <row r="285" spans="1:6" ht="12" customHeight="1">
      <c r="A285" s="66"/>
      <c r="B285" s="15" t="s">
        <v>832</v>
      </c>
      <c r="C285" s="73">
        <v>241.732</v>
      </c>
      <c r="D285" s="73">
        <v>12957.981</v>
      </c>
      <c r="E285" s="73">
        <v>172640.16899999999</v>
      </c>
      <c r="F285" s="176" t="s">
        <v>768</v>
      </c>
    </row>
    <row r="286" spans="1:6" ht="12" customHeight="1">
      <c r="A286" s="66"/>
      <c r="B286" s="15" t="s">
        <v>833</v>
      </c>
      <c r="C286" s="73">
        <v>215</v>
      </c>
      <c r="D286" s="73">
        <v>8080.9939999999997</v>
      </c>
      <c r="E286" s="73">
        <v>175871.715</v>
      </c>
      <c r="F286" s="176" t="s">
        <v>768</v>
      </c>
    </row>
    <row r="287" spans="1:6" ht="12" customHeight="1">
      <c r="A287" s="66"/>
      <c r="B287" s="15" t="s">
        <v>834</v>
      </c>
      <c r="C287" s="73">
        <v>40</v>
      </c>
      <c r="D287" s="73">
        <v>1382</v>
      </c>
      <c r="E287" s="73">
        <v>55804</v>
      </c>
      <c r="F287" s="176"/>
    </row>
    <row r="288" spans="1:6" ht="12" customHeight="1">
      <c r="A288" s="250" t="s">
        <v>186</v>
      </c>
      <c r="B288" s="250"/>
      <c r="C288" s="69">
        <v>4875.9650000000001</v>
      </c>
      <c r="D288" s="69">
        <v>303753.81</v>
      </c>
      <c r="E288" s="69">
        <v>4542817.9239999996</v>
      </c>
      <c r="F288" s="170"/>
    </row>
    <row r="289" spans="1:6">
      <c r="A289" s="250" t="s">
        <v>187</v>
      </c>
      <c r="B289" s="250"/>
      <c r="C289" s="69">
        <v>24070</v>
      </c>
      <c r="D289" s="69">
        <v>1052677</v>
      </c>
      <c r="E289" s="69">
        <v>13713427.488</v>
      </c>
      <c r="F289" s="170"/>
    </row>
    <row r="290" spans="1:6" ht="12" customHeight="1">
      <c r="A290" s="237" t="s">
        <v>188</v>
      </c>
      <c r="B290" s="237"/>
      <c r="C290" s="70">
        <v>28945.965</v>
      </c>
      <c r="D290" s="74">
        <v>1356430.81</v>
      </c>
      <c r="E290" s="70">
        <v>18256245.412</v>
      </c>
      <c r="F290" s="166"/>
    </row>
    <row r="291" spans="1:6" ht="12" customHeight="1">
      <c r="A291" s="214"/>
    </row>
    <row r="292" spans="1:6" ht="12" customHeight="1">
      <c r="A292" s="166" t="s">
        <v>10</v>
      </c>
      <c r="B292" s="166" t="s">
        <v>184</v>
      </c>
      <c r="C292" s="166" t="s">
        <v>175</v>
      </c>
      <c r="D292" s="89" t="s">
        <v>902</v>
      </c>
      <c r="E292" s="166" t="s">
        <v>180</v>
      </c>
      <c r="F292" s="166" t="s">
        <v>185</v>
      </c>
    </row>
    <row r="293" spans="1:6" ht="12" customHeight="1">
      <c r="A293" s="65"/>
      <c r="B293" s="9" t="s">
        <v>836</v>
      </c>
      <c r="C293" s="69">
        <v>687</v>
      </c>
      <c r="D293" s="69">
        <v>24915</v>
      </c>
      <c r="E293" s="69">
        <v>216984</v>
      </c>
      <c r="F293" s="170" t="s">
        <v>177</v>
      </c>
    </row>
    <row r="294" spans="1:6" ht="12" customHeight="1">
      <c r="A294" s="66" t="s">
        <v>835</v>
      </c>
      <c r="B294" s="9" t="s">
        <v>837</v>
      </c>
      <c r="C294" s="69">
        <v>27</v>
      </c>
      <c r="D294" s="69">
        <v>471</v>
      </c>
      <c r="E294" s="69">
        <v>10390</v>
      </c>
      <c r="F294" s="170"/>
    </row>
    <row r="295" spans="1:6" ht="12" customHeight="1">
      <c r="A295" s="66"/>
      <c r="B295" s="9" t="s">
        <v>838</v>
      </c>
      <c r="C295" s="69">
        <v>31</v>
      </c>
      <c r="D295" s="69">
        <v>650</v>
      </c>
      <c r="E295" s="69">
        <v>17466</v>
      </c>
      <c r="F295" s="170"/>
    </row>
    <row r="296" spans="1:6" ht="12" customHeight="1">
      <c r="A296" s="66"/>
      <c r="B296" s="9" t="s">
        <v>839</v>
      </c>
      <c r="C296" s="69">
        <v>4</v>
      </c>
      <c r="D296" s="69">
        <v>271</v>
      </c>
      <c r="E296" s="69">
        <v>22309</v>
      </c>
      <c r="F296" s="170"/>
    </row>
    <row r="297" spans="1:6" ht="12" customHeight="1">
      <c r="A297" s="66"/>
      <c r="B297" s="9" t="s">
        <v>840</v>
      </c>
      <c r="C297" s="69">
        <v>0</v>
      </c>
      <c r="D297" s="69">
        <v>174.24799999999999</v>
      </c>
      <c r="E297" s="69">
        <v>2519.1669999999999</v>
      </c>
      <c r="F297" s="170"/>
    </row>
    <row r="298" spans="1:6" ht="12" customHeight="1">
      <c r="A298" s="66"/>
      <c r="B298" s="9" t="s">
        <v>841</v>
      </c>
      <c r="C298" s="69">
        <v>0</v>
      </c>
      <c r="D298" s="69">
        <v>81</v>
      </c>
      <c r="E298" s="69">
        <v>4518</v>
      </c>
      <c r="F298" s="170"/>
    </row>
    <row r="299" spans="1:6" ht="12" customHeight="1">
      <c r="A299" s="66"/>
      <c r="B299" s="9" t="s">
        <v>842</v>
      </c>
      <c r="C299" s="69">
        <v>14</v>
      </c>
      <c r="D299" s="69">
        <v>392</v>
      </c>
      <c r="E299" s="69">
        <v>6623</v>
      </c>
      <c r="F299" s="170"/>
    </row>
    <row r="300" spans="1:6" ht="12" customHeight="1">
      <c r="A300" s="67"/>
      <c r="B300" s="9" t="s">
        <v>843</v>
      </c>
      <c r="C300" s="75">
        <v>7</v>
      </c>
      <c r="D300" s="75">
        <v>598.971</v>
      </c>
      <c r="E300" s="75">
        <v>13793.548000000001</v>
      </c>
      <c r="F300" s="176"/>
    </row>
    <row r="301" spans="1:6" ht="12" customHeight="1">
      <c r="A301" s="250" t="s">
        <v>186</v>
      </c>
      <c r="B301" s="250"/>
      <c r="C301" s="69">
        <v>770</v>
      </c>
      <c r="D301" s="69">
        <v>27553.219000000001</v>
      </c>
      <c r="E301" s="69">
        <v>294602.71500000003</v>
      </c>
      <c r="F301" s="170"/>
    </row>
    <row r="302" spans="1:6">
      <c r="A302" s="250" t="s">
        <v>187</v>
      </c>
      <c r="B302" s="250"/>
      <c r="C302" s="69">
        <v>1994</v>
      </c>
      <c r="D302" s="69">
        <v>76250</v>
      </c>
      <c r="E302" s="69">
        <v>963899</v>
      </c>
      <c r="F302" s="170"/>
    </row>
    <row r="303" spans="1:6">
      <c r="A303" s="237" t="s">
        <v>188</v>
      </c>
      <c r="B303" s="237"/>
      <c r="C303" s="70">
        <v>2764</v>
      </c>
      <c r="D303" s="70">
        <v>103803.219</v>
      </c>
      <c r="E303" s="70">
        <v>1258501.7150000001</v>
      </c>
      <c r="F303" s="166"/>
    </row>
    <row r="304" spans="1:6" ht="14.25">
      <c r="A304" s="214"/>
    </row>
    <row r="305" spans="1:6" ht="12.75" customHeight="1">
      <c r="A305" s="166" t="s">
        <v>10</v>
      </c>
      <c r="B305" s="166" t="s">
        <v>184</v>
      </c>
      <c r="C305" s="166" t="s">
        <v>175</v>
      </c>
      <c r="D305" s="89" t="s">
        <v>902</v>
      </c>
      <c r="E305" s="166" t="s">
        <v>180</v>
      </c>
      <c r="F305" s="166" t="s">
        <v>185</v>
      </c>
    </row>
    <row r="306" spans="1:6" ht="12" customHeight="1">
      <c r="A306" s="65"/>
      <c r="B306" s="9" t="s">
        <v>845</v>
      </c>
      <c r="C306" s="69">
        <v>22</v>
      </c>
      <c r="D306" s="69">
        <v>1810.64</v>
      </c>
      <c r="E306" s="69">
        <v>22426.13</v>
      </c>
      <c r="F306" s="170"/>
    </row>
    <row r="307" spans="1:6" ht="12" customHeight="1">
      <c r="A307" s="66" t="s">
        <v>844</v>
      </c>
      <c r="B307" s="9" t="s">
        <v>846</v>
      </c>
      <c r="C307" s="69">
        <v>32</v>
      </c>
      <c r="D307" s="69">
        <v>1953</v>
      </c>
      <c r="E307" s="69">
        <v>22595</v>
      </c>
      <c r="F307" s="170"/>
    </row>
    <row r="308" spans="1:6" ht="12" customHeight="1">
      <c r="A308" s="66"/>
      <c r="B308" s="9" t="s">
        <v>847</v>
      </c>
      <c r="C308" s="69">
        <v>15.731</v>
      </c>
      <c r="D308" s="69">
        <v>1331.6659999999999</v>
      </c>
      <c r="E308" s="69">
        <v>17947.257000000001</v>
      </c>
      <c r="F308" s="170"/>
    </row>
    <row r="309" spans="1:6" ht="12" customHeight="1">
      <c r="A309" s="66"/>
      <c r="B309" s="9" t="s">
        <v>848</v>
      </c>
      <c r="C309" s="69">
        <v>36</v>
      </c>
      <c r="D309" s="69">
        <v>2977.4760000000001</v>
      </c>
      <c r="E309" s="69">
        <v>53351.732000000004</v>
      </c>
      <c r="F309" s="170"/>
    </row>
    <row r="310" spans="1:6" ht="12" customHeight="1">
      <c r="A310" s="66"/>
      <c r="B310" s="9" t="s">
        <v>849</v>
      </c>
      <c r="C310" s="69">
        <v>3</v>
      </c>
      <c r="D310" s="69">
        <v>375.04700000000003</v>
      </c>
      <c r="E310" s="69">
        <v>6564.6220000000003</v>
      </c>
      <c r="F310" s="170"/>
    </row>
    <row r="311" spans="1:6" ht="12" customHeight="1">
      <c r="A311" s="66"/>
      <c r="B311" s="9" t="s">
        <v>850</v>
      </c>
      <c r="C311" s="69">
        <v>397</v>
      </c>
      <c r="D311" s="69">
        <v>21857</v>
      </c>
      <c r="E311" s="69">
        <v>287714.76699999999</v>
      </c>
      <c r="F311" s="170" t="s">
        <v>768</v>
      </c>
    </row>
    <row r="312" spans="1:6" ht="12" customHeight="1">
      <c r="A312" s="66"/>
      <c r="B312" s="9" t="s">
        <v>851</v>
      </c>
      <c r="C312" s="69">
        <v>1</v>
      </c>
      <c r="D312" s="69">
        <v>243.03700000000001</v>
      </c>
      <c r="E312" s="69">
        <v>4555.701</v>
      </c>
      <c r="F312" s="170"/>
    </row>
    <row r="313" spans="1:6" ht="12" customHeight="1">
      <c r="A313" s="66"/>
      <c r="B313" s="9" t="s">
        <v>852</v>
      </c>
      <c r="C313" s="69">
        <v>7</v>
      </c>
      <c r="D313" s="69">
        <v>199.45699999999999</v>
      </c>
      <c r="E313" s="69">
        <v>2905.2579999999998</v>
      </c>
      <c r="F313" s="170"/>
    </row>
    <row r="314" spans="1:6" ht="12" customHeight="1">
      <c r="A314" s="67"/>
      <c r="B314" s="9" t="s">
        <v>853</v>
      </c>
      <c r="C314" s="75">
        <v>0</v>
      </c>
      <c r="D314" s="75">
        <v>58</v>
      </c>
      <c r="E314" s="75">
        <v>817</v>
      </c>
      <c r="F314" s="176"/>
    </row>
    <row r="315" spans="1:6" ht="12" customHeight="1">
      <c r="A315" s="250" t="s">
        <v>186</v>
      </c>
      <c r="B315" s="250"/>
      <c r="C315" s="69">
        <v>513.73099999999999</v>
      </c>
      <c r="D315" s="69">
        <v>30805.323</v>
      </c>
      <c r="E315" s="69">
        <v>418877.467</v>
      </c>
      <c r="F315" s="170"/>
    </row>
    <row r="316" spans="1:6">
      <c r="A316" s="250" t="s">
        <v>187</v>
      </c>
      <c r="B316" s="250"/>
      <c r="C316" s="69">
        <v>1259</v>
      </c>
      <c r="D316" s="69">
        <v>65809</v>
      </c>
      <c r="E316" s="69">
        <v>834995</v>
      </c>
      <c r="F316" s="170"/>
    </row>
    <row r="317" spans="1:6">
      <c r="A317" s="237" t="s">
        <v>188</v>
      </c>
      <c r="B317" s="237"/>
      <c r="C317" s="70">
        <v>1772.731</v>
      </c>
      <c r="D317" s="70">
        <v>96614.323000000004</v>
      </c>
      <c r="E317" s="70">
        <v>1253872.4669999999</v>
      </c>
      <c r="F317" s="166"/>
    </row>
    <row r="319" spans="1:6" ht="14.25">
      <c r="A319" s="214"/>
    </row>
    <row r="320" spans="1:6" ht="12.75" customHeight="1">
      <c r="A320" s="166" t="s">
        <v>10</v>
      </c>
      <c r="B320" s="166" t="s">
        <v>184</v>
      </c>
      <c r="C320" s="166" t="s">
        <v>175</v>
      </c>
      <c r="D320" s="89" t="s">
        <v>902</v>
      </c>
      <c r="E320" s="166" t="s">
        <v>180</v>
      </c>
      <c r="F320" s="166" t="s">
        <v>185</v>
      </c>
    </row>
    <row r="321" spans="1:6" ht="12" customHeight="1">
      <c r="A321" s="251" t="s">
        <v>854</v>
      </c>
      <c r="B321" s="9" t="s">
        <v>855</v>
      </c>
      <c r="C321" s="69">
        <v>6</v>
      </c>
      <c r="D321" s="69">
        <v>497</v>
      </c>
      <c r="E321" s="69">
        <v>8158</v>
      </c>
      <c r="F321" s="170"/>
    </row>
    <row r="322" spans="1:6" ht="12" customHeight="1">
      <c r="A322" s="252"/>
      <c r="B322" s="9"/>
      <c r="C322" s="69"/>
      <c r="D322" s="69"/>
      <c r="E322" s="69"/>
      <c r="F322" s="170"/>
    </row>
    <row r="323" spans="1:6" ht="12" customHeight="1">
      <c r="A323" s="250" t="s">
        <v>186</v>
      </c>
      <c r="B323" s="250"/>
      <c r="C323" s="69">
        <v>6</v>
      </c>
      <c r="D323" s="69">
        <v>497</v>
      </c>
      <c r="E323" s="69">
        <v>8158</v>
      </c>
      <c r="F323" s="170"/>
    </row>
    <row r="324" spans="1:6">
      <c r="A324" s="250" t="s">
        <v>187</v>
      </c>
      <c r="B324" s="250"/>
      <c r="C324" s="69">
        <v>57</v>
      </c>
      <c r="D324" s="69">
        <v>2784</v>
      </c>
      <c r="E324" s="69">
        <v>56949</v>
      </c>
      <c r="F324" s="170"/>
    </row>
    <row r="325" spans="1:6">
      <c r="A325" s="237" t="s">
        <v>188</v>
      </c>
      <c r="B325" s="237"/>
      <c r="C325" s="70">
        <v>63</v>
      </c>
      <c r="D325" s="70">
        <v>3281</v>
      </c>
      <c r="E325" s="70">
        <v>65107</v>
      </c>
      <c r="F325" s="166"/>
    </row>
  </sheetData>
  <mergeCells count="119">
    <mergeCell ref="G3:G4"/>
    <mergeCell ref="A206:B206"/>
    <mergeCell ref="A290:B290"/>
    <mergeCell ref="A301:B301"/>
    <mergeCell ref="A302:B302"/>
    <mergeCell ref="A303:B303"/>
    <mergeCell ref="A289:B289"/>
    <mergeCell ref="A208:B208"/>
    <mergeCell ref="A213:B213"/>
    <mergeCell ref="A214:B214"/>
    <mergeCell ref="A215:B215"/>
    <mergeCell ref="A243:B243"/>
    <mergeCell ref="A244:B244"/>
    <mergeCell ref="A245:B245"/>
    <mergeCell ref="A250:B250"/>
    <mergeCell ref="A251:B251"/>
    <mergeCell ref="A252:B252"/>
    <mergeCell ref="A288:B288"/>
    <mergeCell ref="C61:C62"/>
    <mergeCell ref="G61:G62"/>
    <mergeCell ref="A63:A64"/>
    <mergeCell ref="B63:B64"/>
    <mergeCell ref="C63:C64"/>
    <mergeCell ref="G63:G64"/>
    <mergeCell ref="A142:B142"/>
    <mergeCell ref="A65:B65"/>
    <mergeCell ref="A73:B73"/>
    <mergeCell ref="A74:B74"/>
    <mergeCell ref="A75:B75"/>
    <mergeCell ref="A105:B105"/>
    <mergeCell ref="A106:B106"/>
    <mergeCell ref="A107:B107"/>
    <mergeCell ref="A119:B119"/>
    <mergeCell ref="A120:B120"/>
    <mergeCell ref="A121:B121"/>
    <mergeCell ref="A141:B141"/>
    <mergeCell ref="C53:C54"/>
    <mergeCell ref="G53:G54"/>
    <mergeCell ref="A57:A58"/>
    <mergeCell ref="B57:B58"/>
    <mergeCell ref="C57:C58"/>
    <mergeCell ref="G57:G58"/>
    <mergeCell ref="A59:A60"/>
    <mergeCell ref="C59:C60"/>
    <mergeCell ref="G59:G60"/>
    <mergeCell ref="B59:B60"/>
    <mergeCell ref="A55:A56"/>
    <mergeCell ref="B55:B56"/>
    <mergeCell ref="C55:C56"/>
    <mergeCell ref="G55:G56"/>
    <mergeCell ref="A45:A46"/>
    <mergeCell ref="B45:B46"/>
    <mergeCell ref="C45:C46"/>
    <mergeCell ref="G45:G46"/>
    <mergeCell ref="B49:B50"/>
    <mergeCell ref="C49:C50"/>
    <mergeCell ref="G49:G50"/>
    <mergeCell ref="A49:A50"/>
    <mergeCell ref="A47:A48"/>
    <mergeCell ref="B47:B48"/>
    <mergeCell ref="C47:C48"/>
    <mergeCell ref="C39:C40"/>
    <mergeCell ref="G39:G40"/>
    <mergeCell ref="A41:A42"/>
    <mergeCell ref="B41:B42"/>
    <mergeCell ref="C41:C42"/>
    <mergeCell ref="G41:G42"/>
    <mergeCell ref="A43:A44"/>
    <mergeCell ref="B43:B44"/>
    <mergeCell ref="C43:C44"/>
    <mergeCell ref="G43:G44"/>
    <mergeCell ref="C51:C52"/>
    <mergeCell ref="G47:G48"/>
    <mergeCell ref="G51:G52"/>
    <mergeCell ref="G35:G36"/>
    <mergeCell ref="A3:A4"/>
    <mergeCell ref="B3:B4"/>
    <mergeCell ref="C3:C4"/>
    <mergeCell ref="E3:E4"/>
    <mergeCell ref="F3:F4"/>
    <mergeCell ref="A27:D27"/>
    <mergeCell ref="A33:A34"/>
    <mergeCell ref="B33:B34"/>
    <mergeCell ref="A35:A36"/>
    <mergeCell ref="B35:B36"/>
    <mergeCell ref="C35:C36"/>
    <mergeCell ref="C33:C34"/>
    <mergeCell ref="D3:D4"/>
    <mergeCell ref="A29:G31"/>
    <mergeCell ref="A37:A38"/>
    <mergeCell ref="B37:B38"/>
    <mergeCell ref="C37:C38"/>
    <mergeCell ref="G37:G38"/>
    <mergeCell ref="A39:A40"/>
    <mergeCell ref="B39:B40"/>
    <mergeCell ref="A315:B315"/>
    <mergeCell ref="A316:B316"/>
    <mergeCell ref="A317:B317"/>
    <mergeCell ref="A323:B323"/>
    <mergeCell ref="A324:B324"/>
    <mergeCell ref="A325:B325"/>
    <mergeCell ref="A321:A322"/>
    <mergeCell ref="A51:A52"/>
    <mergeCell ref="B51:B52"/>
    <mergeCell ref="A53:A54"/>
    <mergeCell ref="B53:B54"/>
    <mergeCell ref="A61:A62"/>
    <mergeCell ref="B61:B62"/>
    <mergeCell ref="A207:B207"/>
    <mergeCell ref="A143:B143"/>
    <mergeCell ref="A157:B157"/>
    <mergeCell ref="A158:B158"/>
    <mergeCell ref="A159:B159"/>
    <mergeCell ref="A182:B182"/>
    <mergeCell ref="A183:B183"/>
    <mergeCell ref="A184:B184"/>
    <mergeCell ref="A196:B196"/>
    <mergeCell ref="A197:B197"/>
    <mergeCell ref="A198:B19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A7A8-CAA9-4EBE-B63F-C91583BC667F}">
  <dimension ref="A1:J22"/>
  <sheetViews>
    <sheetView workbookViewId="0">
      <selection sqref="A1:XFD1048576"/>
    </sheetView>
  </sheetViews>
  <sheetFormatPr defaultRowHeight="13.5"/>
  <cols>
    <col min="1" max="10" width="9" style="198" customWidth="1"/>
    <col min="11" max="16384" width="9" style="198"/>
  </cols>
  <sheetData>
    <row r="1" spans="1:8" ht="14.25">
      <c r="A1" s="197" t="s">
        <v>940</v>
      </c>
    </row>
    <row r="2" spans="1:8" ht="18.75">
      <c r="A2" s="199"/>
    </row>
    <row r="3" spans="1:8" ht="14.25">
      <c r="A3" s="197"/>
    </row>
    <row r="4" spans="1:8" ht="14.25">
      <c r="A4" s="197"/>
    </row>
    <row r="5" spans="1:8" ht="14.25">
      <c r="A5" s="200"/>
    </row>
    <row r="6" spans="1:8" ht="14.25">
      <c r="A6" s="197"/>
    </row>
    <row r="7" spans="1:8">
      <c r="A7" s="230" t="s">
        <v>941</v>
      </c>
      <c r="B7" s="230"/>
      <c r="C7" s="230"/>
      <c r="D7" s="230"/>
      <c r="E7" s="230"/>
      <c r="F7" s="230"/>
    </row>
    <row r="8" spans="1:8">
      <c r="A8" s="230"/>
      <c r="B8" s="230"/>
      <c r="C8" s="230"/>
      <c r="D8" s="230"/>
      <c r="E8" s="230"/>
      <c r="F8" s="230"/>
    </row>
    <row r="9" spans="1:8" ht="14.25">
      <c r="A9" s="197"/>
    </row>
    <row r="10" spans="1:8" ht="14.25">
      <c r="A10" s="197"/>
    </row>
    <row r="11" spans="1:8" ht="14.25">
      <c r="A11" s="197"/>
    </row>
    <row r="12" spans="1:8" ht="14.25">
      <c r="A12" s="197"/>
    </row>
    <row r="13" spans="1:8" ht="14.25">
      <c r="A13" s="197"/>
      <c r="H13" s="201"/>
    </row>
    <row r="14" spans="1:8" ht="14.25">
      <c r="A14" s="197"/>
      <c r="H14" s="202"/>
    </row>
    <row r="15" spans="1:8" ht="14.25">
      <c r="A15" s="197"/>
    </row>
    <row r="16" spans="1:8" ht="14.25">
      <c r="A16" s="203"/>
    </row>
    <row r="19" spans="1:10" s="156" customFormat="1" ht="12" customHeight="1">
      <c r="A19" s="160"/>
      <c r="B19" s="161"/>
      <c r="C19" s="161"/>
      <c r="D19" s="161"/>
      <c r="E19" s="161"/>
      <c r="F19" s="161"/>
      <c r="G19" s="161"/>
      <c r="H19" s="161"/>
      <c r="I19" s="161"/>
      <c r="J19" s="161"/>
    </row>
    <row r="20" spans="1:10" s="156" customFormat="1" ht="12" customHeight="1">
      <c r="A20" s="157"/>
      <c r="B20" s="158"/>
      <c r="C20" s="158"/>
      <c r="D20" s="158"/>
      <c r="E20" s="158"/>
      <c r="F20" s="158"/>
      <c r="G20" s="158"/>
      <c r="H20" s="158"/>
      <c r="I20" s="158"/>
      <c r="J20" s="158"/>
    </row>
    <row r="21" spans="1:10" s="156" customFormat="1" ht="12" customHeight="1">
      <c r="A21" s="157"/>
      <c r="B21" s="158"/>
      <c r="C21" s="158"/>
      <c r="D21" s="158"/>
      <c r="E21" s="158"/>
      <c r="F21" s="158"/>
      <c r="G21" s="158"/>
      <c r="H21" s="158"/>
      <c r="I21" s="158"/>
      <c r="J21" s="158"/>
    </row>
    <row r="22" spans="1:10" s="156" customFormat="1" ht="12" customHeight="1">
      <c r="A22" s="157"/>
      <c r="B22" s="159"/>
      <c r="C22" s="159"/>
      <c r="D22" s="159"/>
      <c r="E22" s="159"/>
      <c r="F22" s="159"/>
      <c r="G22" s="159"/>
      <c r="H22" s="159"/>
      <c r="I22" s="159"/>
      <c r="J22" s="159"/>
    </row>
  </sheetData>
  <mergeCells count="1">
    <mergeCell ref="A7:F8"/>
  </mergeCells>
  <phoneticPr fontId="1"/>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3BF-C047-4A9D-81AC-0D33655155EA}">
  <dimension ref="A1:D43"/>
  <sheetViews>
    <sheetView topLeftCell="A43" zoomScale="112" zoomScaleNormal="112" workbookViewId="0">
      <selection activeCell="D13" sqref="D13"/>
    </sheetView>
  </sheetViews>
  <sheetFormatPr defaultRowHeight="13.5"/>
  <cols>
    <col min="1" max="1" width="4.75" style="2" customWidth="1"/>
    <col min="2" max="2" width="17.25" style="2" customWidth="1"/>
    <col min="3" max="3" width="35.875" style="2" customWidth="1"/>
    <col min="4" max="4" width="9.5" style="2" bestFit="1" customWidth="1"/>
    <col min="5" max="16384" width="9" style="2"/>
  </cols>
  <sheetData>
    <row r="1" spans="1:4" ht="14.25">
      <c r="A1" s="192" t="s">
        <v>206</v>
      </c>
    </row>
    <row r="2" spans="1:4">
      <c r="A2" s="193" t="s">
        <v>207</v>
      </c>
    </row>
    <row r="3" spans="1:4" s="3" customFormat="1" ht="24.95" customHeight="1">
      <c r="A3" s="163"/>
      <c r="B3" s="271" t="s">
        <v>208</v>
      </c>
      <c r="C3" s="271"/>
      <c r="D3" s="225">
        <f>SUM(D4:D6)</f>
        <v>89512</v>
      </c>
    </row>
    <row r="4" spans="1:4" s="3" customFormat="1" ht="24.95" customHeight="1">
      <c r="A4" s="272" t="s">
        <v>209</v>
      </c>
      <c r="B4" s="273" t="s">
        <v>210</v>
      </c>
      <c r="C4" s="245"/>
      <c r="D4" s="226">
        <v>89512</v>
      </c>
    </row>
    <row r="5" spans="1:4" s="3" customFormat="1" ht="24.95" customHeight="1">
      <c r="A5" s="272"/>
      <c r="B5" s="37" t="s">
        <v>211</v>
      </c>
      <c r="C5" s="169" t="s">
        <v>213</v>
      </c>
      <c r="D5" s="226">
        <v>0</v>
      </c>
    </row>
    <row r="6" spans="1:4" s="3" customFormat="1" ht="24.95" customHeight="1">
      <c r="A6" s="272"/>
      <c r="B6" s="37" t="s">
        <v>212</v>
      </c>
      <c r="C6" s="169" t="s">
        <v>214</v>
      </c>
      <c r="D6" s="226">
        <v>0</v>
      </c>
    </row>
    <row r="7" spans="1:4" s="3" customFormat="1" ht="24.95" customHeight="1">
      <c r="A7" s="163"/>
      <c r="B7" s="271" t="s">
        <v>359</v>
      </c>
      <c r="C7" s="271"/>
      <c r="D7" s="225">
        <f>SUM(D8:D18)</f>
        <v>1885</v>
      </c>
    </row>
    <row r="8" spans="1:4" s="3" customFormat="1" ht="24.95" customHeight="1">
      <c r="A8" s="272" t="s">
        <v>323</v>
      </c>
      <c r="B8" s="245" t="s">
        <v>217</v>
      </c>
      <c r="C8" s="245"/>
      <c r="D8" s="226">
        <v>0</v>
      </c>
    </row>
    <row r="9" spans="1:4" s="3" customFormat="1" ht="24.95" customHeight="1">
      <c r="A9" s="272"/>
      <c r="B9" s="245" t="s">
        <v>218</v>
      </c>
      <c r="C9" s="245"/>
      <c r="D9" s="226">
        <v>218</v>
      </c>
    </row>
    <row r="10" spans="1:4" s="3" customFormat="1" ht="24.95" customHeight="1">
      <c r="A10" s="272"/>
      <c r="B10" s="245" t="s">
        <v>219</v>
      </c>
      <c r="C10" s="245"/>
      <c r="D10" s="226">
        <v>2</v>
      </c>
    </row>
    <row r="11" spans="1:4" s="3" customFormat="1" ht="24.95" customHeight="1">
      <c r="A11" s="272"/>
      <c r="B11" s="245" t="s">
        <v>220</v>
      </c>
      <c r="C11" s="245"/>
      <c r="D11" s="226">
        <v>0</v>
      </c>
    </row>
    <row r="12" spans="1:4" s="3" customFormat="1" ht="24.95" customHeight="1">
      <c r="A12" s="272"/>
      <c r="B12" s="245" t="s">
        <v>221</v>
      </c>
      <c r="C12" s="245"/>
      <c r="D12" s="226">
        <v>11</v>
      </c>
    </row>
    <row r="13" spans="1:4" s="3" customFormat="1" ht="24.95" customHeight="1">
      <c r="A13" s="272"/>
      <c r="B13" s="245" t="s">
        <v>222</v>
      </c>
      <c r="C13" s="245"/>
      <c r="D13" s="226">
        <v>0</v>
      </c>
    </row>
    <row r="14" spans="1:4" s="3" customFormat="1" ht="24.95" customHeight="1">
      <c r="A14" s="272"/>
      <c r="B14" s="245" t="s">
        <v>223</v>
      </c>
      <c r="C14" s="245"/>
      <c r="D14" s="226">
        <v>19</v>
      </c>
    </row>
    <row r="15" spans="1:4" s="3" customFormat="1" ht="24.95" customHeight="1">
      <c r="A15" s="272"/>
      <c r="B15" s="245" t="s">
        <v>224</v>
      </c>
      <c r="C15" s="245"/>
      <c r="D15" s="226">
        <v>844</v>
      </c>
    </row>
    <row r="16" spans="1:4" s="3" customFormat="1" ht="24.95" customHeight="1">
      <c r="A16" s="272"/>
      <c r="B16" s="245" t="s">
        <v>225</v>
      </c>
      <c r="C16" s="245"/>
      <c r="D16" s="226">
        <v>186</v>
      </c>
    </row>
    <row r="17" spans="1:4" s="3" customFormat="1" ht="24.95" customHeight="1">
      <c r="A17" s="272"/>
      <c r="B17" s="245" t="s">
        <v>226</v>
      </c>
      <c r="C17" s="245"/>
      <c r="D17" s="226">
        <v>108</v>
      </c>
    </row>
    <row r="18" spans="1:4" s="3" customFormat="1" ht="24.95" customHeight="1">
      <c r="A18" s="272"/>
      <c r="B18" s="245" t="s">
        <v>227</v>
      </c>
      <c r="C18" s="245"/>
      <c r="D18" s="226">
        <v>497</v>
      </c>
    </row>
    <row r="19" spans="1:4" s="3" customFormat="1" ht="24.95" customHeight="1">
      <c r="A19" s="39"/>
      <c r="B19" s="271" t="s">
        <v>228</v>
      </c>
      <c r="C19" s="271"/>
      <c r="D19" s="225">
        <f>D3+D7</f>
        <v>91397</v>
      </c>
    </row>
    <row r="20" spans="1:4" ht="18.75">
      <c r="B20" s="193" t="s">
        <v>909</v>
      </c>
      <c r="D20"/>
    </row>
    <row r="21" spans="1:4" ht="18.75">
      <c r="B21" s="193" t="s">
        <v>908</v>
      </c>
      <c r="D21"/>
    </row>
    <row r="22" spans="1:4" ht="18.75">
      <c r="A22" s="193" t="s">
        <v>4</v>
      </c>
      <c r="D22"/>
    </row>
    <row r="23" spans="1:4" ht="24.75" customHeight="1">
      <c r="A23" s="163"/>
      <c r="B23" s="271" t="s">
        <v>208</v>
      </c>
      <c r="C23" s="271"/>
      <c r="D23" s="225">
        <f>SUM(D24:D26)</f>
        <v>88678</v>
      </c>
    </row>
    <row r="24" spans="1:4" ht="24.95" customHeight="1">
      <c r="A24" s="272" t="s">
        <v>209</v>
      </c>
      <c r="B24" s="245" t="s">
        <v>210</v>
      </c>
      <c r="C24" s="245"/>
      <c r="D24" s="226">
        <v>84597</v>
      </c>
    </row>
    <row r="25" spans="1:4" ht="24.95" customHeight="1">
      <c r="A25" s="272"/>
      <c r="B25" s="167" t="s">
        <v>904</v>
      </c>
      <c r="C25" s="169" t="s">
        <v>229</v>
      </c>
      <c r="D25" s="226">
        <v>4081</v>
      </c>
    </row>
    <row r="26" spans="1:4" ht="28.5" customHeight="1">
      <c r="A26" s="272"/>
      <c r="B26" s="168" t="s">
        <v>905</v>
      </c>
      <c r="C26" s="169" t="s">
        <v>230</v>
      </c>
      <c r="D26" s="226">
        <v>0</v>
      </c>
    </row>
    <row r="27" spans="1:4" ht="24.95" customHeight="1">
      <c r="A27" s="163"/>
      <c r="B27" s="271" t="s">
        <v>215</v>
      </c>
      <c r="C27" s="271"/>
      <c r="D27" s="225">
        <f>SUM(D28:D40)</f>
        <v>2692</v>
      </c>
    </row>
    <row r="28" spans="1:4" ht="24.95" customHeight="1">
      <c r="A28" s="274" t="s">
        <v>216</v>
      </c>
      <c r="B28" s="245" t="s">
        <v>217</v>
      </c>
      <c r="C28" s="245"/>
      <c r="D28" s="226">
        <v>0</v>
      </c>
    </row>
    <row r="29" spans="1:4" ht="40.5" customHeight="1">
      <c r="A29" s="275"/>
      <c r="B29" s="245" t="s">
        <v>231</v>
      </c>
      <c r="C29" s="245"/>
      <c r="D29" s="226">
        <v>1284</v>
      </c>
    </row>
    <row r="30" spans="1:4" ht="52.5" customHeight="1">
      <c r="A30" s="275"/>
      <c r="B30" s="245" t="s">
        <v>232</v>
      </c>
      <c r="C30" s="245"/>
      <c r="D30" s="226">
        <v>0</v>
      </c>
    </row>
    <row r="31" spans="1:4" ht="52.5" customHeight="1">
      <c r="A31" s="275"/>
      <c r="B31" s="245" t="s">
        <v>233</v>
      </c>
      <c r="C31" s="245"/>
      <c r="D31" s="226">
        <v>0</v>
      </c>
    </row>
    <row r="32" spans="1:4" ht="27.75" customHeight="1">
      <c r="A32" s="275"/>
      <c r="B32" s="245" t="s">
        <v>234</v>
      </c>
      <c r="C32" s="245"/>
      <c r="D32" s="226">
        <v>0</v>
      </c>
    </row>
    <row r="33" spans="1:4" ht="40.5" customHeight="1">
      <c r="A33" s="275"/>
      <c r="B33" s="245" t="s">
        <v>235</v>
      </c>
      <c r="C33" s="245"/>
      <c r="D33" s="226">
        <v>1</v>
      </c>
    </row>
    <row r="34" spans="1:4" ht="24.75" customHeight="1">
      <c r="A34" s="275"/>
      <c r="B34" s="245" t="s">
        <v>236</v>
      </c>
      <c r="C34" s="245"/>
      <c r="D34" s="226">
        <v>0</v>
      </c>
    </row>
    <row r="35" spans="1:4" ht="27.75" customHeight="1">
      <c r="A35" s="275"/>
      <c r="B35" s="245" t="s">
        <v>237</v>
      </c>
      <c r="C35" s="245"/>
      <c r="D35" s="226">
        <v>14</v>
      </c>
    </row>
    <row r="36" spans="1:4" ht="27.75" customHeight="1">
      <c r="A36" s="275"/>
      <c r="B36" s="245" t="s">
        <v>238</v>
      </c>
      <c r="C36" s="245"/>
      <c r="D36" s="226">
        <v>0</v>
      </c>
    </row>
    <row r="37" spans="1:4" ht="27.75" customHeight="1">
      <c r="A37" s="275"/>
      <c r="B37" s="245" t="s">
        <v>239</v>
      </c>
      <c r="C37" s="245"/>
      <c r="D37" s="226">
        <v>96</v>
      </c>
    </row>
    <row r="38" spans="1:4" ht="24.75" customHeight="1">
      <c r="A38" s="275"/>
      <c r="B38" s="245" t="s">
        <v>224</v>
      </c>
      <c r="C38" s="245"/>
      <c r="D38" s="226">
        <v>941</v>
      </c>
    </row>
    <row r="39" spans="1:4" ht="24.75" customHeight="1">
      <c r="A39" s="275"/>
      <c r="B39" s="245" t="s">
        <v>225</v>
      </c>
      <c r="C39" s="245"/>
      <c r="D39" s="226">
        <v>228</v>
      </c>
    </row>
    <row r="40" spans="1:4" ht="24.75" customHeight="1">
      <c r="A40" s="276"/>
      <c r="B40" s="245" t="s">
        <v>226</v>
      </c>
      <c r="C40" s="245"/>
      <c r="D40" s="226">
        <v>128</v>
      </c>
    </row>
    <row r="41" spans="1:4" ht="24.75" customHeight="1">
      <c r="A41" s="39"/>
      <c r="B41" s="271" t="s">
        <v>228</v>
      </c>
      <c r="C41" s="271"/>
      <c r="D41" s="225">
        <f>D23+D27</f>
        <v>91370</v>
      </c>
    </row>
    <row r="42" spans="1:4">
      <c r="B42" s="193" t="s">
        <v>907</v>
      </c>
    </row>
    <row r="43" spans="1:4">
      <c r="B43" s="193" t="s">
        <v>906</v>
      </c>
    </row>
  </sheetData>
  <mergeCells count="36">
    <mergeCell ref="B41:C41"/>
    <mergeCell ref="B32:C32"/>
    <mergeCell ref="B33:C33"/>
    <mergeCell ref="B34:C34"/>
    <mergeCell ref="B35:C35"/>
    <mergeCell ref="B36:C36"/>
    <mergeCell ref="B37:C37"/>
    <mergeCell ref="B19:C19"/>
    <mergeCell ref="B23:C23"/>
    <mergeCell ref="A24:A26"/>
    <mergeCell ref="B24:C24"/>
    <mergeCell ref="B27:C27"/>
    <mergeCell ref="A28:A40"/>
    <mergeCell ref="B28:C28"/>
    <mergeCell ref="B29:C29"/>
    <mergeCell ref="B30:C30"/>
    <mergeCell ref="B31:C31"/>
    <mergeCell ref="B38:C38"/>
    <mergeCell ref="B39:C39"/>
    <mergeCell ref="B40:C40"/>
    <mergeCell ref="B18:C18"/>
    <mergeCell ref="B3:C3"/>
    <mergeCell ref="A4:A6"/>
    <mergeCell ref="B4:C4"/>
    <mergeCell ref="B7:C7"/>
    <mergeCell ref="A8:A18"/>
    <mergeCell ref="B8:C8"/>
    <mergeCell ref="B9:C9"/>
    <mergeCell ref="B10:C10"/>
    <mergeCell ref="B11:C11"/>
    <mergeCell ref="B12:C12"/>
    <mergeCell ref="B13:C13"/>
    <mergeCell ref="B14:C14"/>
    <mergeCell ref="B15:C15"/>
    <mergeCell ref="B16:C16"/>
    <mergeCell ref="B17:C17"/>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2718B-7D39-4C6E-80AD-05529D03F4E8}">
  <dimension ref="A1:F63"/>
  <sheetViews>
    <sheetView topLeftCell="A49" zoomScale="124" zoomScaleNormal="124" workbookViewId="0">
      <selection activeCell="E4" sqref="E4"/>
    </sheetView>
  </sheetViews>
  <sheetFormatPr defaultRowHeight="13.5"/>
  <cols>
    <col min="1" max="1" width="22.5" style="2" customWidth="1"/>
    <col min="2" max="2" width="9" style="2" customWidth="1"/>
    <col min="3" max="5" width="9" style="2"/>
    <col min="6" max="6" width="9" style="2" customWidth="1"/>
    <col min="7" max="16384" width="9" style="2"/>
  </cols>
  <sheetData>
    <row r="1" spans="1:6" ht="14.25">
      <c r="A1" s="192" t="s">
        <v>240</v>
      </c>
    </row>
    <row r="2" spans="1:6" ht="24.75" customHeight="1">
      <c r="A2" s="32" t="s">
        <v>357</v>
      </c>
      <c r="B2" s="33" t="s">
        <v>938</v>
      </c>
      <c r="C2" s="34" t="s">
        <v>351</v>
      </c>
      <c r="D2" s="33" t="s">
        <v>352</v>
      </c>
      <c r="E2" s="35" t="s">
        <v>353</v>
      </c>
      <c r="F2" s="35" t="s">
        <v>937</v>
      </c>
    </row>
    <row r="3" spans="1:6" ht="12" customHeight="1">
      <c r="A3" s="242" t="s">
        <v>126</v>
      </c>
      <c r="B3" s="279"/>
      <c r="C3" s="277"/>
      <c r="D3" s="279"/>
      <c r="E3" s="122">
        <v>2107</v>
      </c>
      <c r="F3" s="122">
        <v>4487</v>
      </c>
    </row>
    <row r="4" spans="1:6" ht="12" customHeight="1">
      <c r="A4" s="244"/>
      <c r="B4" s="280"/>
      <c r="C4" s="278"/>
      <c r="D4" s="280"/>
      <c r="E4" s="184" t="s">
        <v>598</v>
      </c>
      <c r="F4" s="26" t="s">
        <v>921</v>
      </c>
    </row>
    <row r="5" spans="1:6" ht="12" customHeight="1">
      <c r="A5" s="242" t="s">
        <v>14</v>
      </c>
      <c r="B5" s="279"/>
      <c r="C5" s="123">
        <v>9114</v>
      </c>
      <c r="D5" s="124">
        <v>8807</v>
      </c>
      <c r="E5" s="122">
        <v>9041</v>
      </c>
      <c r="F5" s="122">
        <v>7077</v>
      </c>
    </row>
    <row r="6" spans="1:6" ht="12" customHeight="1">
      <c r="A6" s="244"/>
      <c r="B6" s="280"/>
      <c r="C6" s="125" t="s">
        <v>324</v>
      </c>
      <c r="D6" s="126" t="s">
        <v>325</v>
      </c>
      <c r="E6" s="127" t="s">
        <v>599</v>
      </c>
      <c r="F6" s="26" t="s">
        <v>922</v>
      </c>
    </row>
    <row r="7" spans="1:6" ht="12" customHeight="1">
      <c r="A7" s="243" t="s">
        <v>11</v>
      </c>
      <c r="B7" s="131">
        <v>2349</v>
      </c>
      <c r="C7" s="132">
        <v>1877</v>
      </c>
      <c r="D7" s="131">
        <v>1629</v>
      </c>
      <c r="E7" s="133">
        <v>1556</v>
      </c>
      <c r="F7" s="133">
        <v>1075</v>
      </c>
    </row>
    <row r="8" spans="1:6" ht="12" customHeight="1">
      <c r="A8" s="243"/>
      <c r="B8" s="128" t="s">
        <v>327</v>
      </c>
      <c r="C8" s="129" t="s">
        <v>326</v>
      </c>
      <c r="D8" s="128" t="s">
        <v>328</v>
      </c>
      <c r="E8" s="130" t="s">
        <v>600</v>
      </c>
      <c r="F8" s="30" t="s">
        <v>923</v>
      </c>
    </row>
    <row r="9" spans="1:6" ht="12" customHeight="1">
      <c r="A9" s="242" t="s">
        <v>13</v>
      </c>
      <c r="B9" s="134">
        <v>237</v>
      </c>
      <c r="C9" s="135">
        <v>176</v>
      </c>
      <c r="D9" s="134">
        <v>390</v>
      </c>
      <c r="E9" s="136">
        <v>416</v>
      </c>
      <c r="F9" s="136">
        <v>210</v>
      </c>
    </row>
    <row r="10" spans="1:6" ht="12" customHeight="1">
      <c r="A10" s="244"/>
      <c r="B10" s="140" t="s">
        <v>354</v>
      </c>
      <c r="C10" s="141" t="s">
        <v>355</v>
      </c>
      <c r="D10" s="140" t="s">
        <v>356</v>
      </c>
      <c r="E10" s="142" t="s">
        <v>601</v>
      </c>
      <c r="F10" s="26" t="s">
        <v>924</v>
      </c>
    </row>
    <row r="11" spans="1:6" ht="12" customHeight="1">
      <c r="A11" s="243" t="s">
        <v>9</v>
      </c>
      <c r="B11" s="137">
        <v>711</v>
      </c>
      <c r="C11" s="138">
        <v>561</v>
      </c>
      <c r="D11" s="137">
        <v>17186</v>
      </c>
      <c r="E11" s="139">
        <v>620</v>
      </c>
      <c r="F11" s="139">
        <v>788</v>
      </c>
    </row>
    <row r="12" spans="1:6" ht="12" customHeight="1">
      <c r="A12" s="243"/>
      <c r="B12" s="128" t="s">
        <v>329</v>
      </c>
      <c r="C12" s="129" t="s">
        <v>330</v>
      </c>
      <c r="D12" s="128" t="s">
        <v>331</v>
      </c>
      <c r="E12" s="130" t="s">
        <v>602</v>
      </c>
      <c r="F12" s="30" t="s">
        <v>925</v>
      </c>
    </row>
    <row r="13" spans="1:6" ht="12" customHeight="1">
      <c r="A13" s="96" t="s">
        <v>911</v>
      </c>
      <c r="B13" s="279"/>
      <c r="C13" s="277"/>
      <c r="D13" s="279"/>
      <c r="E13" s="136">
        <v>194</v>
      </c>
      <c r="F13" s="183"/>
    </row>
    <row r="14" spans="1:6" ht="12" customHeight="1">
      <c r="A14" s="97" t="s">
        <v>912</v>
      </c>
      <c r="B14" s="280"/>
      <c r="C14" s="278"/>
      <c r="D14" s="280"/>
      <c r="E14" s="184" t="s">
        <v>603</v>
      </c>
      <c r="F14" s="26"/>
    </row>
    <row r="15" spans="1:6" ht="12" customHeight="1">
      <c r="A15" s="243" t="s">
        <v>8</v>
      </c>
      <c r="B15" s="281"/>
      <c r="C15" s="282"/>
      <c r="D15" s="281"/>
      <c r="E15" s="133">
        <v>20953</v>
      </c>
      <c r="F15" s="133">
        <v>14517</v>
      </c>
    </row>
    <row r="16" spans="1:6" ht="12" customHeight="1">
      <c r="A16" s="243"/>
      <c r="B16" s="281"/>
      <c r="C16" s="282"/>
      <c r="D16" s="281"/>
      <c r="E16" s="186" t="s">
        <v>604</v>
      </c>
      <c r="F16" s="30" t="s">
        <v>926</v>
      </c>
    </row>
    <row r="17" spans="1:6" ht="12" customHeight="1">
      <c r="A17" s="242" t="s">
        <v>910</v>
      </c>
      <c r="B17" s="279"/>
      <c r="C17" s="277"/>
      <c r="D17" s="279"/>
      <c r="E17" s="122">
        <v>1330</v>
      </c>
      <c r="F17" s="122">
        <v>1317</v>
      </c>
    </row>
    <row r="18" spans="1:6" ht="12" customHeight="1">
      <c r="A18" s="244"/>
      <c r="B18" s="280"/>
      <c r="C18" s="278"/>
      <c r="D18" s="280"/>
      <c r="E18" s="184" t="s">
        <v>605</v>
      </c>
      <c r="F18" s="26" t="s">
        <v>927</v>
      </c>
    </row>
    <row r="19" spans="1:6" ht="12" customHeight="1">
      <c r="A19" s="243" t="s">
        <v>127</v>
      </c>
      <c r="B19" s="281"/>
      <c r="C19" s="282"/>
      <c r="D19" s="281"/>
      <c r="E19" s="144">
        <v>379</v>
      </c>
      <c r="F19" s="186"/>
    </row>
    <row r="20" spans="1:6" ht="12" customHeight="1">
      <c r="A20" s="243"/>
      <c r="B20" s="281"/>
      <c r="C20" s="282"/>
      <c r="D20" s="281"/>
      <c r="E20" s="186" t="s">
        <v>606</v>
      </c>
      <c r="F20" s="30"/>
    </row>
    <row r="21" spans="1:6" ht="12" customHeight="1">
      <c r="A21" s="242" t="s">
        <v>7</v>
      </c>
      <c r="B21" s="124">
        <v>16846</v>
      </c>
      <c r="C21" s="123">
        <v>22146</v>
      </c>
      <c r="D21" s="124">
        <v>17983</v>
      </c>
      <c r="E21" s="122">
        <v>18771</v>
      </c>
      <c r="F21" s="122">
        <v>36973</v>
      </c>
    </row>
    <row r="22" spans="1:6" ht="12" customHeight="1">
      <c r="A22" s="244"/>
      <c r="B22" s="126" t="s">
        <v>332</v>
      </c>
      <c r="C22" s="125" t="s">
        <v>333</v>
      </c>
      <c r="D22" s="126" t="s">
        <v>334</v>
      </c>
      <c r="E22" s="127" t="s">
        <v>607</v>
      </c>
      <c r="F22" s="26" t="s">
        <v>928</v>
      </c>
    </row>
    <row r="23" spans="1:6" ht="12" customHeight="1">
      <c r="A23" s="243" t="s">
        <v>15</v>
      </c>
      <c r="B23" s="131">
        <v>6553</v>
      </c>
      <c r="C23" s="132">
        <v>11697</v>
      </c>
      <c r="D23" s="131">
        <v>12401</v>
      </c>
      <c r="E23" s="133">
        <v>10890</v>
      </c>
      <c r="F23" s="133">
        <v>8949</v>
      </c>
    </row>
    <row r="24" spans="1:6" ht="12" customHeight="1">
      <c r="A24" s="243"/>
      <c r="B24" s="128" t="s">
        <v>335</v>
      </c>
      <c r="C24" s="129" t="s">
        <v>336</v>
      </c>
      <c r="D24" s="128" t="s">
        <v>337</v>
      </c>
      <c r="E24" s="130" t="s">
        <v>608</v>
      </c>
      <c r="F24" s="30" t="s">
        <v>929</v>
      </c>
    </row>
    <row r="25" spans="1:6" ht="12" customHeight="1">
      <c r="A25" s="242" t="s">
        <v>12</v>
      </c>
      <c r="B25" s="279"/>
      <c r="C25" s="123">
        <v>4240</v>
      </c>
      <c r="D25" s="279"/>
      <c r="E25" s="122">
        <v>13014</v>
      </c>
      <c r="F25" s="122">
        <v>9966</v>
      </c>
    </row>
    <row r="26" spans="1:6" ht="12" customHeight="1">
      <c r="A26" s="244"/>
      <c r="B26" s="280"/>
      <c r="C26" s="125" t="s">
        <v>338</v>
      </c>
      <c r="D26" s="280"/>
      <c r="E26" s="184" t="s">
        <v>609</v>
      </c>
      <c r="F26" s="26" t="s">
        <v>930</v>
      </c>
    </row>
    <row r="27" spans="1:6" ht="12" customHeight="1">
      <c r="A27" s="243" t="s">
        <v>128</v>
      </c>
      <c r="B27" s="281"/>
      <c r="C27" s="282"/>
      <c r="D27" s="281"/>
      <c r="E27" s="144">
        <v>415</v>
      </c>
      <c r="F27" s="186"/>
    </row>
    <row r="28" spans="1:6" ht="12" customHeight="1">
      <c r="A28" s="243"/>
      <c r="B28" s="281"/>
      <c r="C28" s="282"/>
      <c r="D28" s="281"/>
      <c r="E28" s="186" t="s">
        <v>601</v>
      </c>
      <c r="F28" s="30"/>
    </row>
    <row r="29" spans="1:6" ht="12" customHeight="1">
      <c r="A29" s="242" t="s">
        <v>241</v>
      </c>
      <c r="B29" s="279"/>
      <c r="C29" s="277"/>
      <c r="D29" s="124">
        <v>24974</v>
      </c>
      <c r="E29" s="25"/>
      <c r="F29" s="283"/>
    </row>
    <row r="30" spans="1:6" ht="12" customHeight="1">
      <c r="A30" s="244"/>
      <c r="B30" s="280"/>
      <c r="C30" s="278"/>
      <c r="D30" s="126" t="s">
        <v>339</v>
      </c>
      <c r="E30" s="26"/>
      <c r="F30" s="284"/>
    </row>
    <row r="31" spans="1:6" ht="12" customHeight="1">
      <c r="A31" s="243" t="s">
        <v>242</v>
      </c>
      <c r="B31" s="281"/>
      <c r="C31" s="282"/>
      <c r="D31" s="131">
        <v>4027</v>
      </c>
      <c r="E31" s="28"/>
      <c r="F31" s="285"/>
    </row>
    <row r="32" spans="1:6" ht="12" customHeight="1">
      <c r="A32" s="243"/>
      <c r="B32" s="281"/>
      <c r="C32" s="282"/>
      <c r="D32" s="128" t="s">
        <v>340</v>
      </c>
      <c r="E32" s="30"/>
      <c r="F32" s="285"/>
    </row>
    <row r="33" spans="1:6" ht="12" customHeight="1">
      <c r="A33" s="242" t="s">
        <v>243</v>
      </c>
      <c r="B33" s="279"/>
      <c r="C33" s="277"/>
      <c r="D33" s="124">
        <v>1266</v>
      </c>
      <c r="E33" s="25"/>
      <c r="F33" s="283"/>
    </row>
    <row r="34" spans="1:6" ht="12" customHeight="1">
      <c r="A34" s="244"/>
      <c r="B34" s="280"/>
      <c r="C34" s="278"/>
      <c r="D34" s="126" t="s">
        <v>341</v>
      </c>
      <c r="E34" s="26"/>
      <c r="F34" s="284"/>
    </row>
    <row r="35" spans="1:6" ht="12" customHeight="1">
      <c r="A35" s="243" t="s">
        <v>244</v>
      </c>
      <c r="B35" s="281"/>
      <c r="C35" s="282"/>
      <c r="D35" s="180">
        <v>419</v>
      </c>
      <c r="E35" s="186"/>
      <c r="F35" s="285"/>
    </row>
    <row r="36" spans="1:6" ht="12" customHeight="1">
      <c r="A36" s="243"/>
      <c r="B36" s="281"/>
      <c r="C36" s="282"/>
      <c r="D36" s="143" t="s">
        <v>342</v>
      </c>
      <c r="E36" s="30"/>
      <c r="F36" s="285"/>
    </row>
    <row r="37" spans="1:6" ht="12" customHeight="1">
      <c r="A37" s="242" t="s">
        <v>245</v>
      </c>
      <c r="B37" s="124">
        <v>31052</v>
      </c>
      <c r="C37" s="123">
        <v>10778</v>
      </c>
      <c r="D37" s="279"/>
      <c r="E37" s="183"/>
      <c r="F37" s="283"/>
    </row>
    <row r="38" spans="1:6" ht="12" customHeight="1">
      <c r="A38" s="244"/>
      <c r="B38" s="126" t="s">
        <v>343</v>
      </c>
      <c r="C38" s="125" t="s">
        <v>344</v>
      </c>
      <c r="D38" s="280"/>
      <c r="E38" s="184"/>
      <c r="F38" s="284"/>
    </row>
    <row r="39" spans="1:6" ht="12" customHeight="1">
      <c r="A39" s="243" t="s">
        <v>246</v>
      </c>
      <c r="B39" s="131">
        <v>24846</v>
      </c>
      <c r="C39" s="132">
        <v>21116</v>
      </c>
      <c r="D39" s="281"/>
      <c r="E39" s="186"/>
      <c r="F39" s="285"/>
    </row>
    <row r="40" spans="1:6" ht="12" customHeight="1">
      <c r="A40" s="243"/>
      <c r="B40" s="128" t="s">
        <v>345</v>
      </c>
      <c r="C40" s="129" t="s">
        <v>346</v>
      </c>
      <c r="D40" s="281"/>
      <c r="E40" s="186"/>
      <c r="F40" s="285"/>
    </row>
    <row r="41" spans="1:6" ht="12" customHeight="1">
      <c r="A41" s="242" t="s">
        <v>247</v>
      </c>
      <c r="B41" s="124">
        <v>2091</v>
      </c>
      <c r="C41" s="277"/>
      <c r="D41" s="279"/>
      <c r="E41" s="183"/>
      <c r="F41" s="283"/>
    </row>
    <row r="42" spans="1:6" ht="12" customHeight="1">
      <c r="A42" s="244"/>
      <c r="B42" s="126" t="s">
        <v>347</v>
      </c>
      <c r="C42" s="278"/>
      <c r="D42" s="280"/>
      <c r="E42" s="184"/>
      <c r="F42" s="284"/>
    </row>
    <row r="43" spans="1:6" ht="12" customHeight="1">
      <c r="A43" s="253" t="s">
        <v>611</v>
      </c>
      <c r="B43" s="49"/>
      <c r="C43" s="181"/>
      <c r="D43" s="178"/>
      <c r="E43" s="183"/>
      <c r="F43" s="136">
        <v>481</v>
      </c>
    </row>
    <row r="44" spans="1:6" ht="12" customHeight="1">
      <c r="A44" s="254"/>
      <c r="B44" s="27"/>
      <c r="C44" s="182"/>
      <c r="D44" s="179"/>
      <c r="E44" s="184"/>
      <c r="F44" s="154" t="s">
        <v>931</v>
      </c>
    </row>
    <row r="45" spans="1:6" ht="12" customHeight="1">
      <c r="A45" s="286" t="s">
        <v>612</v>
      </c>
      <c r="B45" s="29"/>
      <c r="C45" s="185"/>
      <c r="D45" s="180"/>
      <c r="E45" s="186"/>
      <c r="F45" s="144">
        <v>115</v>
      </c>
    </row>
    <row r="46" spans="1:6" ht="12" customHeight="1">
      <c r="A46" s="254"/>
      <c r="B46" s="29"/>
      <c r="C46" s="185"/>
      <c r="D46" s="180"/>
      <c r="E46" s="186"/>
      <c r="F46" s="155" t="s">
        <v>932</v>
      </c>
    </row>
    <row r="47" spans="1:6" ht="12" customHeight="1">
      <c r="A47" s="94" t="s">
        <v>913</v>
      </c>
      <c r="B47" s="49"/>
      <c r="C47" s="181"/>
      <c r="D47" s="178"/>
      <c r="E47" s="183"/>
      <c r="F47" s="136">
        <v>225</v>
      </c>
    </row>
    <row r="48" spans="1:6" ht="12" customHeight="1">
      <c r="A48" s="95" t="s">
        <v>914</v>
      </c>
      <c r="B48" s="27"/>
      <c r="C48" s="182"/>
      <c r="D48" s="179"/>
      <c r="E48" s="184"/>
      <c r="F48" s="154" t="s">
        <v>933</v>
      </c>
    </row>
    <row r="49" spans="1:6" ht="12" customHeight="1">
      <c r="A49" s="286" t="s">
        <v>613</v>
      </c>
      <c r="B49" s="29"/>
      <c r="C49" s="185"/>
      <c r="D49" s="180"/>
      <c r="E49" s="186"/>
      <c r="F49" s="144">
        <v>285</v>
      </c>
    </row>
    <row r="50" spans="1:6" ht="12" customHeight="1">
      <c r="A50" s="254"/>
      <c r="B50" s="29"/>
      <c r="C50" s="185"/>
      <c r="D50" s="180"/>
      <c r="E50" s="186"/>
      <c r="F50" s="155" t="s">
        <v>934</v>
      </c>
    </row>
    <row r="51" spans="1:6" ht="12" customHeight="1">
      <c r="A51" s="253" t="s">
        <v>614</v>
      </c>
      <c r="B51" s="49"/>
      <c r="C51" s="181"/>
      <c r="D51" s="178"/>
      <c r="E51" s="183"/>
      <c r="F51" s="122">
        <v>2680</v>
      </c>
    </row>
    <row r="52" spans="1:6" ht="12" customHeight="1">
      <c r="A52" s="254"/>
      <c r="B52" s="27"/>
      <c r="C52" s="182"/>
      <c r="D52" s="179"/>
      <c r="E52" s="184"/>
      <c r="F52" s="154" t="s">
        <v>935</v>
      </c>
    </row>
    <row r="53" spans="1:6" ht="12" customHeight="1">
      <c r="A53" s="243" t="s">
        <v>248</v>
      </c>
      <c r="B53" s="131">
        <v>2073</v>
      </c>
      <c r="C53" s="282"/>
      <c r="D53" s="281"/>
      <c r="E53" s="186"/>
      <c r="F53" s="285"/>
    </row>
    <row r="54" spans="1:6" ht="12" customHeight="1">
      <c r="A54" s="243"/>
      <c r="B54" s="128" t="s">
        <v>348</v>
      </c>
      <c r="C54" s="282"/>
      <c r="D54" s="281"/>
      <c r="E54" s="186"/>
      <c r="F54" s="285"/>
    </row>
    <row r="55" spans="1:6" ht="12" customHeight="1">
      <c r="A55" s="242" t="s">
        <v>249</v>
      </c>
      <c r="B55" s="279"/>
      <c r="C55" s="135">
        <v>850</v>
      </c>
      <c r="D55" s="279"/>
      <c r="E55" s="183"/>
      <c r="F55" s="122">
        <v>367</v>
      </c>
    </row>
    <row r="56" spans="1:6" ht="12" customHeight="1">
      <c r="A56" s="244"/>
      <c r="B56" s="280"/>
      <c r="C56" s="125" t="s">
        <v>349</v>
      </c>
      <c r="D56" s="280"/>
      <c r="E56" s="184"/>
      <c r="F56" s="154" t="s">
        <v>936</v>
      </c>
    </row>
    <row r="57" spans="1:6" ht="12" customHeight="1">
      <c r="A57" s="243" t="s">
        <v>250</v>
      </c>
      <c r="B57" s="281"/>
      <c r="C57" s="132">
        <v>2893</v>
      </c>
      <c r="D57" s="281"/>
      <c r="E57" s="186"/>
      <c r="F57" s="279"/>
    </row>
    <row r="58" spans="1:6" ht="12" customHeight="1">
      <c r="A58" s="243"/>
      <c r="B58" s="281"/>
      <c r="C58" s="129" t="s">
        <v>350</v>
      </c>
      <c r="D58" s="281"/>
      <c r="E58" s="186"/>
      <c r="F58" s="280"/>
    </row>
    <row r="59" spans="1:6" ht="12" customHeight="1">
      <c r="A59" s="259" t="s">
        <v>251</v>
      </c>
      <c r="B59" s="145">
        <v>86758</v>
      </c>
      <c r="C59" s="146">
        <v>85448</v>
      </c>
      <c r="D59" s="145">
        <v>89082</v>
      </c>
      <c r="E59" s="147">
        <v>79686</v>
      </c>
      <c r="F59" s="147">
        <v>89512</v>
      </c>
    </row>
    <row r="60" spans="1:6" ht="12" customHeight="1">
      <c r="A60" s="260"/>
      <c r="B60" s="148" t="s">
        <v>358</v>
      </c>
      <c r="C60" s="148" t="s">
        <v>358</v>
      </c>
      <c r="D60" s="148" t="s">
        <v>358</v>
      </c>
      <c r="E60" s="148" t="s">
        <v>610</v>
      </c>
      <c r="F60" s="148" t="s">
        <v>615</v>
      </c>
    </row>
    <row r="61" spans="1:6">
      <c r="A61" s="193" t="s">
        <v>915</v>
      </c>
    </row>
    <row r="62" spans="1:6">
      <c r="A62" s="193" t="s">
        <v>916</v>
      </c>
    </row>
    <row r="63" spans="1:6" ht="14.25">
      <c r="A63" s="194"/>
    </row>
  </sheetData>
  <mergeCells count="75">
    <mergeCell ref="F57:F58"/>
    <mergeCell ref="A51:A52"/>
    <mergeCell ref="A49:A50"/>
    <mergeCell ref="A59:A60"/>
    <mergeCell ref="A55:A56"/>
    <mergeCell ref="B55:B56"/>
    <mergeCell ref="D55:D56"/>
    <mergeCell ref="A57:A58"/>
    <mergeCell ref="B57:B58"/>
    <mergeCell ref="D57:D58"/>
    <mergeCell ref="A41:A42"/>
    <mergeCell ref="C41:C42"/>
    <mergeCell ref="D41:D42"/>
    <mergeCell ref="F41:F42"/>
    <mergeCell ref="A53:A54"/>
    <mergeCell ref="C53:C54"/>
    <mergeCell ref="D53:D54"/>
    <mergeCell ref="F53:F54"/>
    <mergeCell ref="A45:A46"/>
    <mergeCell ref="A43:A44"/>
    <mergeCell ref="A37:A38"/>
    <mergeCell ref="D37:D38"/>
    <mergeCell ref="F37:F38"/>
    <mergeCell ref="A39:A40"/>
    <mergeCell ref="D39:D40"/>
    <mergeCell ref="F39:F40"/>
    <mergeCell ref="A33:A34"/>
    <mergeCell ref="B33:B34"/>
    <mergeCell ref="C33:C34"/>
    <mergeCell ref="F33:F34"/>
    <mergeCell ref="A35:A36"/>
    <mergeCell ref="B35:B36"/>
    <mergeCell ref="C35:C36"/>
    <mergeCell ref="F35:F36"/>
    <mergeCell ref="A29:A30"/>
    <mergeCell ref="B29:B30"/>
    <mergeCell ref="C29:C30"/>
    <mergeCell ref="F29:F30"/>
    <mergeCell ref="A31:A32"/>
    <mergeCell ref="B31:B32"/>
    <mergeCell ref="C31:C32"/>
    <mergeCell ref="F31:F32"/>
    <mergeCell ref="A25:A26"/>
    <mergeCell ref="B25:B26"/>
    <mergeCell ref="D25:D26"/>
    <mergeCell ref="A27:A28"/>
    <mergeCell ref="B27:B28"/>
    <mergeCell ref="C27:C28"/>
    <mergeCell ref="D27:D28"/>
    <mergeCell ref="A23:A24"/>
    <mergeCell ref="D13:D14"/>
    <mergeCell ref="A15:A16"/>
    <mergeCell ref="B15:B16"/>
    <mergeCell ref="C15:C16"/>
    <mergeCell ref="D15:D16"/>
    <mergeCell ref="A17:A18"/>
    <mergeCell ref="B17:B18"/>
    <mergeCell ref="C17:C18"/>
    <mergeCell ref="D17:D18"/>
    <mergeCell ref="C13:C14"/>
    <mergeCell ref="A19:A20"/>
    <mergeCell ref="B19:B20"/>
    <mergeCell ref="C19:C20"/>
    <mergeCell ref="D19:D20"/>
    <mergeCell ref="A21:A22"/>
    <mergeCell ref="A9:A10"/>
    <mergeCell ref="A11:A12"/>
    <mergeCell ref="B13:B14"/>
    <mergeCell ref="A3:A4"/>
    <mergeCell ref="B3:B4"/>
    <mergeCell ref="C3:C4"/>
    <mergeCell ref="D3:D4"/>
    <mergeCell ref="A5:A6"/>
    <mergeCell ref="B5:B6"/>
    <mergeCell ref="A7:A8"/>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E30B-D572-4711-A191-39402D9A8F5A}">
  <dimension ref="A1:L27"/>
  <sheetViews>
    <sheetView zoomScale="106" zoomScaleNormal="106" workbookViewId="0">
      <selection activeCell="M27" sqref="M27"/>
    </sheetView>
  </sheetViews>
  <sheetFormatPr defaultRowHeight="13.5"/>
  <cols>
    <col min="1" max="1" width="12.125" style="2" customWidth="1"/>
    <col min="2" max="2" width="12" style="2" customWidth="1"/>
    <col min="3" max="11" width="9" style="2"/>
    <col min="12" max="12" width="12.875" style="2" bestFit="1" customWidth="1"/>
    <col min="13" max="16384" width="9" style="2"/>
  </cols>
  <sheetData>
    <row r="1" spans="1:12" ht="14.25">
      <c r="A1" s="192" t="s">
        <v>252</v>
      </c>
    </row>
    <row r="2" spans="1:12" ht="12" customHeight="1">
      <c r="A2" s="229" t="s">
        <v>253</v>
      </c>
      <c r="B2" s="229" t="s">
        <v>125</v>
      </c>
      <c r="C2" s="229" t="s">
        <v>254</v>
      </c>
      <c r="D2" s="229"/>
      <c r="E2" s="229"/>
      <c r="F2" s="229"/>
      <c r="G2" s="229"/>
      <c r="H2" s="229"/>
      <c r="I2" s="229"/>
      <c r="J2" s="229"/>
      <c r="K2" s="229"/>
      <c r="L2" s="229"/>
    </row>
    <row r="3" spans="1:12" ht="12" customHeight="1">
      <c r="A3" s="229"/>
      <c r="B3" s="229"/>
      <c r="C3" s="31">
        <v>0.91666666666666663</v>
      </c>
      <c r="D3" s="31">
        <v>0.9375</v>
      </c>
      <c r="E3" s="31">
        <v>0.95833333333333337</v>
      </c>
      <c r="F3" s="31">
        <v>0.97916666666666663</v>
      </c>
      <c r="G3" s="31">
        <v>0</v>
      </c>
      <c r="H3" s="31">
        <v>2.0833333333333332E-2</v>
      </c>
      <c r="I3" s="31">
        <v>4.1666666666666664E-2</v>
      </c>
      <c r="J3" s="31">
        <v>6.25E-2</v>
      </c>
      <c r="K3" s="31">
        <v>8.3333333333333329E-2</v>
      </c>
      <c r="L3" s="164" t="s">
        <v>529</v>
      </c>
    </row>
    <row r="4" spans="1:12" ht="24.75" customHeight="1">
      <c r="A4" s="169" t="s">
        <v>530</v>
      </c>
      <c r="B4" s="169" t="s">
        <v>536</v>
      </c>
      <c r="C4" s="151">
        <v>0</v>
      </c>
      <c r="D4" s="149">
        <v>0</v>
      </c>
      <c r="E4" s="149">
        <v>1000</v>
      </c>
      <c r="F4" s="149">
        <v>2000</v>
      </c>
      <c r="G4" s="149">
        <v>3000</v>
      </c>
      <c r="H4" s="149">
        <v>3000</v>
      </c>
      <c r="I4" s="149">
        <v>3000</v>
      </c>
      <c r="J4" s="149">
        <v>3000</v>
      </c>
      <c r="K4" s="149">
        <v>3000</v>
      </c>
      <c r="L4" s="69">
        <v>3657</v>
      </c>
    </row>
    <row r="5" spans="1:12" ht="24.75" customHeight="1">
      <c r="A5" s="169" t="s">
        <v>531</v>
      </c>
      <c r="B5" s="169" t="s">
        <v>538</v>
      </c>
      <c r="C5" s="151">
        <v>0</v>
      </c>
      <c r="D5" s="190">
        <v>0</v>
      </c>
      <c r="E5" s="190">
        <v>0</v>
      </c>
      <c r="F5" s="5">
        <v>0</v>
      </c>
      <c r="G5" s="5">
        <v>0</v>
      </c>
      <c r="H5" s="5">
        <v>0</v>
      </c>
      <c r="I5" s="5">
        <v>0</v>
      </c>
      <c r="J5" s="5">
        <v>0</v>
      </c>
      <c r="K5" s="5">
        <v>0</v>
      </c>
      <c r="L5" s="69">
        <v>455</v>
      </c>
    </row>
    <row r="6" spans="1:12" ht="24.75" customHeight="1">
      <c r="A6" s="169" t="s">
        <v>532</v>
      </c>
      <c r="B6" s="169" t="s">
        <v>535</v>
      </c>
      <c r="C6" s="151">
        <v>0</v>
      </c>
      <c r="D6" s="149">
        <v>2000</v>
      </c>
      <c r="E6" s="149">
        <v>4000</v>
      </c>
      <c r="F6" s="149">
        <v>6000</v>
      </c>
      <c r="G6" s="149">
        <v>7000</v>
      </c>
      <c r="H6" s="149">
        <v>8000</v>
      </c>
      <c r="I6" s="149">
        <v>8000</v>
      </c>
      <c r="J6" s="149">
        <v>8000</v>
      </c>
      <c r="K6" s="149">
        <v>8000</v>
      </c>
      <c r="L6" s="60">
        <v>8949</v>
      </c>
    </row>
    <row r="7" spans="1:12" ht="24.75" customHeight="1">
      <c r="A7" s="169" t="s">
        <v>539</v>
      </c>
      <c r="B7" s="169" t="s">
        <v>536</v>
      </c>
      <c r="C7" s="151">
        <v>0</v>
      </c>
      <c r="D7" s="150">
        <v>2000</v>
      </c>
      <c r="E7" s="150">
        <v>4000</v>
      </c>
      <c r="F7" s="150">
        <v>6000</v>
      </c>
      <c r="G7" s="150">
        <v>8000</v>
      </c>
      <c r="H7" s="150">
        <v>9000</v>
      </c>
      <c r="I7" s="150">
        <v>10000</v>
      </c>
      <c r="J7" s="150">
        <v>10000</v>
      </c>
      <c r="K7" s="150">
        <v>10000</v>
      </c>
      <c r="L7" s="69">
        <v>10860</v>
      </c>
    </row>
    <row r="8" spans="1:12" ht="24.75" customHeight="1">
      <c r="A8" s="163" t="s">
        <v>917</v>
      </c>
      <c r="B8" s="169" t="s">
        <v>540</v>
      </c>
      <c r="C8" s="151">
        <v>0</v>
      </c>
      <c r="D8" s="149">
        <v>0</v>
      </c>
      <c r="E8" s="149">
        <v>0</v>
      </c>
      <c r="F8" s="149">
        <v>0</v>
      </c>
      <c r="G8" s="149">
        <v>0</v>
      </c>
      <c r="H8" s="149">
        <v>0</v>
      </c>
      <c r="I8" s="149">
        <v>0</v>
      </c>
      <c r="J8" s="149">
        <v>0</v>
      </c>
      <c r="K8" s="149">
        <v>0</v>
      </c>
      <c r="L8" s="69">
        <v>290</v>
      </c>
    </row>
    <row r="9" spans="1:12" ht="24.75" customHeight="1">
      <c r="A9" s="163" t="s">
        <v>541</v>
      </c>
      <c r="B9" s="169" t="s">
        <v>542</v>
      </c>
      <c r="C9" s="151">
        <v>0</v>
      </c>
      <c r="D9" s="149">
        <v>1000</v>
      </c>
      <c r="E9" s="149">
        <v>3000</v>
      </c>
      <c r="F9" s="149">
        <v>4000</v>
      </c>
      <c r="G9" s="149">
        <v>6000</v>
      </c>
      <c r="H9" s="149">
        <v>7000</v>
      </c>
      <c r="I9" s="149">
        <v>7000</v>
      </c>
      <c r="J9" s="149">
        <v>7000</v>
      </c>
      <c r="K9" s="149">
        <v>7000</v>
      </c>
      <c r="L9" s="69">
        <v>7077</v>
      </c>
    </row>
    <row r="10" spans="1:12" ht="24.75" customHeight="1">
      <c r="A10" s="169" t="s">
        <v>543</v>
      </c>
      <c r="B10" s="169" t="s">
        <v>544</v>
      </c>
      <c r="C10" s="151">
        <v>0</v>
      </c>
      <c r="D10" s="149">
        <v>0</v>
      </c>
      <c r="E10" s="149">
        <v>0</v>
      </c>
      <c r="F10" s="149">
        <v>0</v>
      </c>
      <c r="G10" s="149">
        <v>0</v>
      </c>
      <c r="H10" s="149">
        <v>1000</v>
      </c>
      <c r="I10" s="149">
        <v>1000</v>
      </c>
      <c r="J10" s="149">
        <v>1000</v>
      </c>
      <c r="K10" s="149">
        <v>1000</v>
      </c>
      <c r="L10" s="69">
        <v>1075</v>
      </c>
    </row>
    <row r="11" spans="1:12" ht="24.75" customHeight="1">
      <c r="A11" s="163" t="s">
        <v>545</v>
      </c>
      <c r="B11" s="169" t="s">
        <v>546</v>
      </c>
      <c r="C11" s="151">
        <v>0</v>
      </c>
      <c r="D11" s="149">
        <v>2000</v>
      </c>
      <c r="E11" s="149">
        <v>4000</v>
      </c>
      <c r="F11" s="149">
        <v>6000</v>
      </c>
      <c r="G11" s="149">
        <v>8000</v>
      </c>
      <c r="H11" s="149">
        <v>9000</v>
      </c>
      <c r="I11" s="149">
        <v>9000</v>
      </c>
      <c r="J11" s="149">
        <v>9000</v>
      </c>
      <c r="K11" s="149">
        <v>9000</v>
      </c>
      <c r="L11" s="69">
        <v>9943</v>
      </c>
    </row>
    <row r="12" spans="1:12" ht="24.75" customHeight="1">
      <c r="A12" s="42" t="s">
        <v>547</v>
      </c>
      <c r="B12" s="169" t="s">
        <v>548</v>
      </c>
      <c r="C12" s="151">
        <v>0</v>
      </c>
      <c r="D12" s="149">
        <v>0</v>
      </c>
      <c r="E12" s="149">
        <v>0</v>
      </c>
      <c r="F12" s="149">
        <v>0</v>
      </c>
      <c r="G12" s="149">
        <v>0</v>
      </c>
      <c r="H12" s="149">
        <v>0</v>
      </c>
      <c r="I12" s="149">
        <v>0</v>
      </c>
      <c r="J12" s="149">
        <v>0</v>
      </c>
      <c r="K12" s="149">
        <v>0</v>
      </c>
      <c r="L12" s="69">
        <v>481</v>
      </c>
    </row>
    <row r="13" spans="1:12" ht="24.75" customHeight="1">
      <c r="A13" s="169" t="s">
        <v>549</v>
      </c>
      <c r="B13" s="169" t="s">
        <v>550</v>
      </c>
      <c r="C13" s="151">
        <v>0</v>
      </c>
      <c r="D13" s="149">
        <v>0</v>
      </c>
      <c r="E13" s="149">
        <v>0</v>
      </c>
      <c r="F13" s="149">
        <v>0</v>
      </c>
      <c r="G13" s="149">
        <v>0</v>
      </c>
      <c r="H13" s="149">
        <v>0</v>
      </c>
      <c r="I13" s="149">
        <v>0</v>
      </c>
      <c r="J13" s="149">
        <v>0</v>
      </c>
      <c r="K13" s="149">
        <v>0</v>
      </c>
      <c r="L13" s="69">
        <v>115</v>
      </c>
    </row>
    <row r="14" spans="1:12" ht="24.75" customHeight="1">
      <c r="A14" s="163" t="s">
        <v>551</v>
      </c>
      <c r="B14" s="163" t="s">
        <v>546</v>
      </c>
      <c r="C14" s="151">
        <v>0</v>
      </c>
      <c r="D14" s="5">
        <v>2000</v>
      </c>
      <c r="E14" s="5">
        <v>10000</v>
      </c>
      <c r="F14" s="5">
        <v>15000</v>
      </c>
      <c r="G14" s="5">
        <v>20000</v>
      </c>
      <c r="H14" s="5">
        <v>25000</v>
      </c>
      <c r="I14" s="5">
        <v>27000</v>
      </c>
      <c r="J14" s="5">
        <v>27000</v>
      </c>
      <c r="K14" s="5">
        <v>27000</v>
      </c>
      <c r="L14" s="69">
        <v>27030</v>
      </c>
    </row>
    <row r="15" spans="1:12" ht="24.75" customHeight="1">
      <c r="A15" s="163" t="s">
        <v>552</v>
      </c>
      <c r="B15" s="43" t="s">
        <v>553</v>
      </c>
      <c r="C15" s="151">
        <v>0</v>
      </c>
      <c r="D15" s="190">
        <v>0</v>
      </c>
      <c r="E15" s="190">
        <v>0</v>
      </c>
      <c r="F15" s="5">
        <v>0</v>
      </c>
      <c r="G15" s="5">
        <v>0</v>
      </c>
      <c r="H15" s="5">
        <v>0</v>
      </c>
      <c r="I15" s="5">
        <v>0</v>
      </c>
      <c r="J15" s="5">
        <v>0</v>
      </c>
      <c r="K15" s="5">
        <v>0</v>
      </c>
      <c r="L15" s="69">
        <v>130</v>
      </c>
    </row>
    <row r="16" spans="1:12" ht="24.75" customHeight="1">
      <c r="A16" s="163" t="s">
        <v>554</v>
      </c>
      <c r="B16" s="163" t="s">
        <v>555</v>
      </c>
      <c r="C16" s="151">
        <v>0</v>
      </c>
      <c r="D16" s="149">
        <v>2000</v>
      </c>
      <c r="E16" s="149">
        <v>4000</v>
      </c>
      <c r="F16" s="149">
        <v>6000</v>
      </c>
      <c r="G16" s="149">
        <v>8000</v>
      </c>
      <c r="H16" s="149">
        <v>9000</v>
      </c>
      <c r="I16" s="149">
        <v>9000</v>
      </c>
      <c r="J16" s="149">
        <v>9000</v>
      </c>
      <c r="K16" s="149">
        <v>9000</v>
      </c>
      <c r="L16" s="69">
        <v>9966</v>
      </c>
    </row>
    <row r="17" spans="1:12" ht="24.75" customHeight="1">
      <c r="A17" s="169" t="s">
        <v>556</v>
      </c>
      <c r="B17" s="169" t="s">
        <v>557</v>
      </c>
      <c r="C17" s="151">
        <v>0</v>
      </c>
      <c r="D17" s="149">
        <v>0</v>
      </c>
      <c r="E17" s="149">
        <v>1000</v>
      </c>
      <c r="F17" s="149">
        <v>2000</v>
      </c>
      <c r="G17" s="149">
        <v>3000</v>
      </c>
      <c r="H17" s="149">
        <v>4000</v>
      </c>
      <c r="I17" s="149">
        <v>4000</v>
      </c>
      <c r="J17" s="149">
        <v>4000</v>
      </c>
      <c r="K17" s="149">
        <v>4000</v>
      </c>
      <c r="L17" s="69">
        <v>4487</v>
      </c>
    </row>
    <row r="18" spans="1:12" ht="24.75" customHeight="1">
      <c r="A18" s="169" t="s">
        <v>558</v>
      </c>
      <c r="B18" s="44" t="s">
        <v>559</v>
      </c>
      <c r="C18" s="151">
        <v>0</v>
      </c>
      <c r="D18" s="149">
        <v>0</v>
      </c>
      <c r="E18" s="149">
        <v>0</v>
      </c>
      <c r="F18" s="149">
        <v>0</v>
      </c>
      <c r="G18" s="149">
        <v>0</v>
      </c>
      <c r="H18" s="149">
        <v>0</v>
      </c>
      <c r="I18" s="149">
        <v>0</v>
      </c>
      <c r="J18" s="149">
        <v>0</v>
      </c>
      <c r="K18" s="149">
        <v>0</v>
      </c>
      <c r="L18" s="69">
        <v>225</v>
      </c>
    </row>
    <row r="19" spans="1:12" ht="24.75" customHeight="1">
      <c r="A19" s="169" t="s">
        <v>560</v>
      </c>
      <c r="B19" s="169" t="s">
        <v>561</v>
      </c>
      <c r="C19" s="151">
        <v>0</v>
      </c>
      <c r="D19" s="149">
        <v>0</v>
      </c>
      <c r="E19" s="149">
        <v>0</v>
      </c>
      <c r="F19" s="149">
        <v>0</v>
      </c>
      <c r="G19" s="149">
        <v>0</v>
      </c>
      <c r="H19" s="149">
        <v>0</v>
      </c>
      <c r="I19" s="149">
        <v>0</v>
      </c>
      <c r="J19" s="149">
        <v>0</v>
      </c>
      <c r="K19" s="149">
        <v>0</v>
      </c>
      <c r="L19" s="69">
        <v>409</v>
      </c>
    </row>
    <row r="20" spans="1:12" ht="24.75" customHeight="1">
      <c r="A20" s="169" t="s">
        <v>533</v>
      </c>
      <c r="B20" s="169" t="s">
        <v>534</v>
      </c>
      <c r="C20" s="151">
        <v>0</v>
      </c>
      <c r="D20" s="149">
        <v>0</v>
      </c>
      <c r="E20" s="149">
        <v>0</v>
      </c>
      <c r="F20" s="149">
        <v>0</v>
      </c>
      <c r="G20" s="149">
        <v>0</v>
      </c>
      <c r="H20" s="149">
        <v>0</v>
      </c>
      <c r="I20" s="149">
        <v>0</v>
      </c>
      <c r="J20" s="149">
        <v>0</v>
      </c>
      <c r="K20" s="149">
        <v>0</v>
      </c>
      <c r="L20" s="69">
        <v>210</v>
      </c>
    </row>
    <row r="21" spans="1:12" ht="24.75" customHeight="1">
      <c r="A21" s="169" t="s">
        <v>562</v>
      </c>
      <c r="B21" s="169" t="s">
        <v>563</v>
      </c>
      <c r="C21" s="151">
        <v>0</v>
      </c>
      <c r="D21" s="149">
        <v>0</v>
      </c>
      <c r="E21" s="149">
        <v>0</v>
      </c>
      <c r="F21" s="149">
        <v>0</v>
      </c>
      <c r="G21" s="149">
        <v>0</v>
      </c>
      <c r="H21" s="149">
        <v>0</v>
      </c>
      <c r="I21" s="149">
        <v>0</v>
      </c>
      <c r="J21" s="149">
        <v>0</v>
      </c>
      <c r="K21" s="149">
        <v>0</v>
      </c>
      <c r="L21" s="69">
        <v>442</v>
      </c>
    </row>
    <row r="22" spans="1:12" ht="24.75" customHeight="1">
      <c r="A22" s="169" t="s">
        <v>564</v>
      </c>
      <c r="B22" s="169" t="s">
        <v>565</v>
      </c>
      <c r="C22" s="151">
        <v>0</v>
      </c>
      <c r="D22" s="149">
        <v>0</v>
      </c>
      <c r="E22" s="149">
        <v>0</v>
      </c>
      <c r="F22" s="149">
        <v>0</v>
      </c>
      <c r="G22" s="149">
        <v>0</v>
      </c>
      <c r="H22" s="149">
        <v>0</v>
      </c>
      <c r="I22" s="149">
        <v>0</v>
      </c>
      <c r="J22" s="149">
        <v>0</v>
      </c>
      <c r="K22" s="149">
        <v>0</v>
      </c>
      <c r="L22" s="69">
        <v>285</v>
      </c>
    </row>
    <row r="23" spans="1:12" ht="24.75" customHeight="1">
      <c r="A23" s="163" t="s">
        <v>566</v>
      </c>
      <c r="B23" s="42" t="s">
        <v>567</v>
      </c>
      <c r="C23" s="151">
        <v>0</v>
      </c>
      <c r="D23" s="149">
        <v>0</v>
      </c>
      <c r="E23" s="149">
        <v>0</v>
      </c>
      <c r="F23" s="149">
        <v>0</v>
      </c>
      <c r="G23" s="149">
        <v>0</v>
      </c>
      <c r="H23" s="149">
        <v>0</v>
      </c>
      <c r="I23" s="149">
        <v>0</v>
      </c>
      <c r="J23" s="149">
        <v>0</v>
      </c>
      <c r="K23" s="149">
        <v>0</v>
      </c>
      <c r="L23" s="69">
        <v>367</v>
      </c>
    </row>
    <row r="24" spans="1:12" ht="24.75" customHeight="1">
      <c r="A24" s="169" t="s">
        <v>568</v>
      </c>
      <c r="B24" s="169" t="s">
        <v>569</v>
      </c>
      <c r="C24" s="151">
        <v>0</v>
      </c>
      <c r="D24" s="149">
        <v>0</v>
      </c>
      <c r="E24" s="149">
        <v>0</v>
      </c>
      <c r="F24" s="149">
        <v>1000</v>
      </c>
      <c r="G24" s="149">
        <v>2000</v>
      </c>
      <c r="H24" s="149">
        <v>2000</v>
      </c>
      <c r="I24" s="149">
        <v>2000</v>
      </c>
      <c r="J24" s="149">
        <v>2000</v>
      </c>
      <c r="K24" s="149">
        <v>2000</v>
      </c>
      <c r="L24" s="69">
        <v>2680</v>
      </c>
    </row>
    <row r="25" spans="1:12" ht="24.75" customHeight="1">
      <c r="A25" s="169" t="s">
        <v>570</v>
      </c>
      <c r="B25" s="169" t="s">
        <v>561</v>
      </c>
      <c r="C25" s="151">
        <v>0</v>
      </c>
      <c r="D25" s="149">
        <v>0</v>
      </c>
      <c r="E25" s="149">
        <v>0</v>
      </c>
      <c r="F25" s="149">
        <v>0</v>
      </c>
      <c r="G25" s="149">
        <v>0</v>
      </c>
      <c r="H25" s="149">
        <v>0</v>
      </c>
      <c r="I25" s="149">
        <v>0</v>
      </c>
      <c r="J25" s="149">
        <v>0</v>
      </c>
      <c r="K25" s="149">
        <v>0</v>
      </c>
      <c r="L25" s="69">
        <v>379</v>
      </c>
    </row>
    <row r="26" spans="1:12" ht="12" customHeight="1">
      <c r="A26" s="229" t="s">
        <v>251</v>
      </c>
      <c r="B26" s="229"/>
      <c r="C26" s="152">
        <f>SUM(C4:C25)</f>
        <v>0</v>
      </c>
      <c r="D26" s="152">
        <f>SUM(D4:D25)</f>
        <v>11000</v>
      </c>
      <c r="E26" s="152">
        <f t="shared" ref="E26:L26" si="0">SUM(E4:E25)</f>
        <v>31000</v>
      </c>
      <c r="F26" s="152">
        <f t="shared" si="0"/>
        <v>48000</v>
      </c>
      <c r="G26" s="152">
        <f t="shared" si="0"/>
        <v>65000</v>
      </c>
      <c r="H26" s="152">
        <f t="shared" si="0"/>
        <v>77000</v>
      </c>
      <c r="I26" s="152">
        <f t="shared" si="0"/>
        <v>80000</v>
      </c>
      <c r="J26" s="152">
        <f t="shared" si="0"/>
        <v>80000</v>
      </c>
      <c r="K26" s="152">
        <f t="shared" si="0"/>
        <v>80000</v>
      </c>
      <c r="L26" s="116">
        <f t="shared" si="0"/>
        <v>89512</v>
      </c>
    </row>
    <row r="27" spans="1:12" ht="12" customHeight="1">
      <c r="A27" s="227" t="s">
        <v>255</v>
      </c>
      <c r="B27" s="227"/>
      <c r="C27" s="151">
        <v>0</v>
      </c>
      <c r="D27" s="153">
        <v>12.04</v>
      </c>
      <c r="E27" s="153">
        <v>33.950000000000003</v>
      </c>
      <c r="F27" s="153">
        <v>52.57</v>
      </c>
      <c r="G27" s="153">
        <v>71.180000000000007</v>
      </c>
      <c r="H27" s="153">
        <v>84.33</v>
      </c>
      <c r="I27" s="153">
        <v>87.61</v>
      </c>
      <c r="J27" s="153">
        <v>87.61</v>
      </c>
      <c r="K27" s="153">
        <v>87.61</v>
      </c>
      <c r="L27" s="153">
        <v>100</v>
      </c>
    </row>
  </sheetData>
  <mergeCells count="5">
    <mergeCell ref="A2:A3"/>
    <mergeCell ref="B2:B3"/>
    <mergeCell ref="C2:L2"/>
    <mergeCell ref="A26:B26"/>
    <mergeCell ref="A27:B27"/>
  </mergeCells>
  <phoneticPr fontId="1"/>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7685-1547-4589-B615-B885A354DB95}">
  <dimension ref="A1:H12"/>
  <sheetViews>
    <sheetView zoomScale="112" zoomScaleNormal="112" workbookViewId="0">
      <selection activeCell="H12" sqref="H12"/>
    </sheetView>
  </sheetViews>
  <sheetFormatPr defaultRowHeight="13.5"/>
  <cols>
    <col min="1" max="16384" width="9" style="2"/>
  </cols>
  <sheetData>
    <row r="1" spans="1:8" ht="14.25">
      <c r="A1" s="192" t="s">
        <v>256</v>
      </c>
    </row>
    <row r="2" spans="1:8">
      <c r="A2" s="193" t="s">
        <v>123</v>
      </c>
    </row>
    <row r="3" spans="1:8" ht="12" customHeight="1">
      <c r="A3" s="229" t="s">
        <v>257</v>
      </c>
      <c r="B3" s="259"/>
      <c r="C3" s="259"/>
      <c r="D3" s="229"/>
      <c r="E3" s="229" t="s">
        <v>258</v>
      </c>
      <c r="F3" s="229"/>
      <c r="G3" s="229"/>
      <c r="H3" s="229"/>
    </row>
    <row r="4" spans="1:8" ht="12" customHeight="1">
      <c r="A4" s="262" t="s">
        <v>257</v>
      </c>
      <c r="B4" s="174" t="s">
        <v>259</v>
      </c>
      <c r="C4" s="174" t="s">
        <v>261</v>
      </c>
      <c r="D4" s="263" t="s">
        <v>68</v>
      </c>
      <c r="E4" s="229" t="s">
        <v>69</v>
      </c>
      <c r="F4" s="229" t="s">
        <v>70</v>
      </c>
      <c r="G4" s="229" t="s">
        <v>71</v>
      </c>
      <c r="H4" s="229" t="s">
        <v>68</v>
      </c>
    </row>
    <row r="5" spans="1:8" ht="12" customHeight="1">
      <c r="A5" s="262"/>
      <c r="B5" s="175" t="s">
        <v>260</v>
      </c>
      <c r="C5" s="175" t="s">
        <v>262</v>
      </c>
      <c r="D5" s="263"/>
      <c r="E5" s="229"/>
      <c r="F5" s="229"/>
      <c r="G5" s="229"/>
      <c r="H5" s="229"/>
    </row>
    <row r="6" spans="1:8" ht="12" customHeight="1">
      <c r="A6" s="221">
        <v>1</v>
      </c>
      <c r="B6" s="222">
        <v>0</v>
      </c>
      <c r="C6" s="222">
        <v>0</v>
      </c>
      <c r="D6" s="221">
        <f>SUM(A6:C6)</f>
        <v>1</v>
      </c>
      <c r="E6" s="221">
        <v>8</v>
      </c>
      <c r="F6" s="221">
        <v>94</v>
      </c>
      <c r="G6" s="221">
        <v>2</v>
      </c>
      <c r="H6" s="221">
        <f>SUM(E6:G6)</f>
        <v>104</v>
      </c>
    </row>
    <row r="7" spans="1:8">
      <c r="A7" s="195"/>
    </row>
    <row r="8" spans="1:8">
      <c r="A8" s="193" t="s">
        <v>4</v>
      </c>
    </row>
    <row r="9" spans="1:8" ht="12" customHeight="1">
      <c r="A9" s="229" t="s">
        <v>257</v>
      </c>
      <c r="B9" s="229"/>
      <c r="C9" s="229"/>
      <c r="D9" s="229"/>
      <c r="E9" s="229" t="s">
        <v>258</v>
      </c>
      <c r="F9" s="229"/>
      <c r="G9" s="229"/>
      <c r="H9" s="229"/>
    </row>
    <row r="10" spans="1:8" ht="12" customHeight="1">
      <c r="A10" s="262" t="s">
        <v>257</v>
      </c>
      <c r="B10" s="174" t="s">
        <v>259</v>
      </c>
      <c r="C10" s="174" t="s">
        <v>261</v>
      </c>
      <c r="D10" s="263" t="s">
        <v>68</v>
      </c>
      <c r="E10" s="229" t="s">
        <v>69</v>
      </c>
      <c r="F10" s="229" t="s">
        <v>70</v>
      </c>
      <c r="G10" s="229" t="s">
        <v>71</v>
      </c>
      <c r="H10" s="229" t="s">
        <v>68</v>
      </c>
    </row>
    <row r="11" spans="1:8" ht="12" customHeight="1">
      <c r="A11" s="262"/>
      <c r="B11" s="175" t="s">
        <v>260</v>
      </c>
      <c r="C11" s="175" t="s">
        <v>262</v>
      </c>
      <c r="D11" s="263"/>
      <c r="E11" s="229"/>
      <c r="F11" s="229"/>
      <c r="G11" s="229"/>
      <c r="H11" s="229"/>
    </row>
    <row r="12" spans="1:8" ht="12" customHeight="1">
      <c r="A12" s="221">
        <v>1</v>
      </c>
      <c r="B12" s="221">
        <v>0</v>
      </c>
      <c r="C12" s="221">
        <v>0</v>
      </c>
      <c r="D12" s="221">
        <f>SUM(A12:C12)</f>
        <v>1</v>
      </c>
      <c r="E12" s="221">
        <v>8</v>
      </c>
      <c r="F12" s="221">
        <v>93</v>
      </c>
      <c r="G12" s="221">
        <v>2</v>
      </c>
      <c r="H12" s="221">
        <f>SUM(E12:G12)</f>
        <v>103</v>
      </c>
    </row>
  </sheetData>
  <mergeCells count="16">
    <mergeCell ref="A9:D9"/>
    <mergeCell ref="E9:H9"/>
    <mergeCell ref="A10:A11"/>
    <mergeCell ref="D10:D11"/>
    <mergeCell ref="E10:E11"/>
    <mergeCell ref="F10:F11"/>
    <mergeCell ref="G10:G11"/>
    <mergeCell ref="H10:H11"/>
    <mergeCell ref="A3:D3"/>
    <mergeCell ref="E3:H3"/>
    <mergeCell ref="A4:A5"/>
    <mergeCell ref="D4:D5"/>
    <mergeCell ref="E4:E5"/>
    <mergeCell ref="F4:F5"/>
    <mergeCell ref="G4:G5"/>
    <mergeCell ref="H4:H5"/>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C831-D0CB-4C6B-A103-D0F88FEAB119}">
  <dimension ref="A1:D10"/>
  <sheetViews>
    <sheetView zoomScale="118" zoomScaleNormal="118" workbookViewId="0">
      <selection sqref="A1:XFD1048576"/>
    </sheetView>
  </sheetViews>
  <sheetFormatPr defaultRowHeight="13.5"/>
  <cols>
    <col min="1" max="1" width="14.75" style="2" customWidth="1"/>
    <col min="2" max="2" width="11.875" style="2" customWidth="1"/>
    <col min="3" max="3" width="14.75" style="2" customWidth="1"/>
    <col min="4" max="4" width="11.875" style="2" customWidth="1"/>
    <col min="5" max="16384" width="9" style="2"/>
  </cols>
  <sheetData>
    <row r="1" spans="1:4" ht="14.25">
      <c r="A1" s="192" t="s">
        <v>263</v>
      </c>
    </row>
    <row r="2" spans="1:4">
      <c r="A2" s="193" t="s">
        <v>123</v>
      </c>
    </row>
    <row r="3" spans="1:4" ht="12" customHeight="1">
      <c r="A3" s="229" t="s">
        <v>257</v>
      </c>
      <c r="B3" s="229"/>
      <c r="C3" s="229" t="s">
        <v>264</v>
      </c>
      <c r="D3" s="229"/>
    </row>
    <row r="4" spans="1:4" ht="12" customHeight="1">
      <c r="A4" s="164" t="s">
        <v>265</v>
      </c>
      <c r="B4" s="164" t="s">
        <v>266</v>
      </c>
      <c r="C4" s="164" t="s">
        <v>265</v>
      </c>
      <c r="D4" s="164" t="s">
        <v>266</v>
      </c>
    </row>
    <row r="5" spans="1:4" ht="12" customHeight="1">
      <c r="A5" s="163" t="s">
        <v>523</v>
      </c>
      <c r="B5" s="163" t="s">
        <v>524</v>
      </c>
      <c r="C5" s="163" t="s">
        <v>525</v>
      </c>
      <c r="D5" s="163" t="s">
        <v>526</v>
      </c>
    </row>
    <row r="6" spans="1:4">
      <c r="A6" s="195"/>
    </row>
    <row r="7" spans="1:4">
      <c r="A7" s="193" t="s">
        <v>4</v>
      </c>
    </row>
    <row r="8" spans="1:4" ht="12" customHeight="1">
      <c r="A8" s="229" t="s">
        <v>257</v>
      </c>
      <c r="B8" s="229"/>
      <c r="C8" s="229" t="s">
        <v>264</v>
      </c>
      <c r="D8" s="229"/>
    </row>
    <row r="9" spans="1:4" ht="12" customHeight="1">
      <c r="A9" s="164" t="s">
        <v>265</v>
      </c>
      <c r="B9" s="164" t="s">
        <v>266</v>
      </c>
      <c r="C9" s="164" t="s">
        <v>265</v>
      </c>
      <c r="D9" s="164" t="s">
        <v>266</v>
      </c>
    </row>
    <row r="10" spans="1:4" ht="12" customHeight="1">
      <c r="A10" s="163" t="s">
        <v>267</v>
      </c>
      <c r="B10" s="163" t="s">
        <v>268</v>
      </c>
      <c r="C10" s="163" t="s">
        <v>528</v>
      </c>
      <c r="D10" s="163" t="s">
        <v>527</v>
      </c>
    </row>
  </sheetData>
  <mergeCells count="4">
    <mergeCell ref="A3:B3"/>
    <mergeCell ref="C3:D3"/>
    <mergeCell ref="A8:B8"/>
    <mergeCell ref="C8:D8"/>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85C9-11C4-4373-99F0-A56B9ECFCB88}">
  <dimension ref="A1:F12"/>
  <sheetViews>
    <sheetView zoomScale="118" zoomScaleNormal="118" workbookViewId="0">
      <selection sqref="A1:XFD1048576"/>
    </sheetView>
  </sheetViews>
  <sheetFormatPr defaultRowHeight="13.5"/>
  <cols>
    <col min="1" max="1" width="14.25" style="2" customWidth="1"/>
    <col min="2" max="2" width="17.125" style="2" customWidth="1"/>
    <col min="3" max="3" width="12.375" style="2" customWidth="1"/>
    <col min="4" max="4" width="3.375" style="2" customWidth="1"/>
    <col min="5" max="5" width="12.75" style="2" customWidth="1"/>
    <col min="6" max="6" width="12.375" style="2" customWidth="1"/>
    <col min="7" max="16384" width="9" style="2"/>
  </cols>
  <sheetData>
    <row r="1" spans="1:6" ht="14.25">
      <c r="A1" s="192" t="s">
        <v>269</v>
      </c>
    </row>
    <row r="2" spans="1:6">
      <c r="A2" s="193" t="s">
        <v>123</v>
      </c>
      <c r="E2" s="193" t="s">
        <v>4</v>
      </c>
    </row>
    <row r="3" spans="1:6" ht="12" customHeight="1">
      <c r="A3" s="259" t="s">
        <v>266</v>
      </c>
      <c r="B3" s="229" t="s">
        <v>270</v>
      </c>
      <c r="C3" s="229"/>
      <c r="D3" s="215"/>
      <c r="E3" s="229" t="s">
        <v>266</v>
      </c>
      <c r="F3" s="229" t="s">
        <v>271</v>
      </c>
    </row>
    <row r="4" spans="1:6" ht="12" customHeight="1">
      <c r="A4" s="260"/>
      <c r="B4" s="164" t="s">
        <v>266</v>
      </c>
      <c r="C4" s="164" t="s">
        <v>272</v>
      </c>
      <c r="D4" s="215"/>
      <c r="E4" s="229"/>
      <c r="F4" s="229"/>
    </row>
    <row r="5" spans="1:6" ht="12" customHeight="1">
      <c r="A5" s="169" t="s">
        <v>628</v>
      </c>
      <c r="B5" s="169" t="s">
        <v>636</v>
      </c>
      <c r="C5" s="169" t="s">
        <v>14</v>
      </c>
      <c r="D5" s="216"/>
      <c r="E5" s="169" t="s">
        <v>617</v>
      </c>
      <c r="F5" s="169" t="s">
        <v>620</v>
      </c>
    </row>
    <row r="6" spans="1:6" ht="12" customHeight="1">
      <c r="A6" s="169" t="s">
        <v>629</v>
      </c>
      <c r="B6" s="169" t="s">
        <v>364</v>
      </c>
      <c r="C6" s="169" t="s">
        <v>624</v>
      </c>
      <c r="D6" s="217"/>
      <c r="E6" s="169" t="s">
        <v>618</v>
      </c>
      <c r="F6" s="169" t="s">
        <v>621</v>
      </c>
    </row>
    <row r="7" spans="1:6" ht="12" customHeight="1">
      <c r="A7" s="169" t="s">
        <v>630</v>
      </c>
      <c r="B7" s="169" t="s">
        <v>375</v>
      </c>
      <c r="C7" s="169" t="s">
        <v>625</v>
      </c>
      <c r="D7" s="216"/>
      <c r="E7" s="169" t="s">
        <v>619</v>
      </c>
      <c r="F7" s="169" t="s">
        <v>622</v>
      </c>
    </row>
    <row r="8" spans="1:6" ht="12" customHeight="1">
      <c r="A8" s="169" t="s">
        <v>631</v>
      </c>
      <c r="B8" s="169" t="s">
        <v>637</v>
      </c>
      <c r="C8" s="169" t="s">
        <v>624</v>
      </c>
      <c r="D8" s="216"/>
      <c r="E8" s="169" t="s">
        <v>616</v>
      </c>
      <c r="F8" s="169" t="s">
        <v>623</v>
      </c>
    </row>
    <row r="9" spans="1:6" ht="12" customHeight="1">
      <c r="A9" s="169" t="s">
        <v>632</v>
      </c>
      <c r="B9" s="169" t="s">
        <v>371</v>
      </c>
      <c r="C9" s="169" t="s">
        <v>626</v>
      </c>
      <c r="D9" s="216"/>
      <c r="E9" s="37"/>
      <c r="F9" s="37"/>
    </row>
    <row r="10" spans="1:6" ht="12" customHeight="1">
      <c r="A10" s="169" t="s">
        <v>633</v>
      </c>
      <c r="B10" s="169" t="s">
        <v>638</v>
      </c>
      <c r="C10" s="169" t="s">
        <v>626</v>
      </c>
      <c r="D10" s="216"/>
      <c r="E10" s="37"/>
      <c r="F10" s="37"/>
    </row>
    <row r="11" spans="1:6" ht="12" customHeight="1">
      <c r="A11" s="169" t="s">
        <v>634</v>
      </c>
      <c r="B11" s="169" t="s">
        <v>639</v>
      </c>
      <c r="C11" s="169" t="s">
        <v>627</v>
      </c>
      <c r="D11" s="216"/>
    </row>
    <row r="12" spans="1:6" ht="12" customHeight="1">
      <c r="A12" s="169" t="s">
        <v>635</v>
      </c>
      <c r="B12" s="169" t="s">
        <v>365</v>
      </c>
      <c r="C12" s="169" t="s">
        <v>15</v>
      </c>
      <c r="D12" s="216"/>
    </row>
  </sheetData>
  <mergeCells count="4">
    <mergeCell ref="A3:A4"/>
    <mergeCell ref="B3:C3"/>
    <mergeCell ref="E3:E4"/>
    <mergeCell ref="F3:F4"/>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9C84-8643-4C1C-9095-C60DCCDEC7A7}">
  <dimension ref="A1:H11"/>
  <sheetViews>
    <sheetView zoomScale="130" zoomScaleNormal="130" workbookViewId="0">
      <selection activeCell="A11" sqref="A11:H11"/>
    </sheetView>
  </sheetViews>
  <sheetFormatPr defaultRowHeight="13.5"/>
  <cols>
    <col min="1" max="8" width="11.5" style="2" customWidth="1"/>
    <col min="9" max="16384" width="9" style="2"/>
  </cols>
  <sheetData>
    <row r="1" spans="1:8" ht="14.25">
      <c r="A1" s="192" t="s">
        <v>273</v>
      </c>
    </row>
    <row r="2" spans="1:8">
      <c r="A2" s="195" t="s">
        <v>274</v>
      </c>
    </row>
    <row r="3" spans="1:8" ht="24.75" customHeight="1">
      <c r="A3" s="287" t="s">
        <v>360</v>
      </c>
      <c r="B3" s="287"/>
      <c r="C3" s="187" t="s">
        <v>275</v>
      </c>
      <c r="D3" s="287" t="s">
        <v>276</v>
      </c>
      <c r="E3" s="287"/>
      <c r="F3" s="287"/>
      <c r="G3" s="287"/>
      <c r="H3" s="229" t="s">
        <v>68</v>
      </c>
    </row>
    <row r="4" spans="1:8" ht="12" customHeight="1">
      <c r="A4" s="164" t="s">
        <v>277</v>
      </c>
      <c r="B4" s="164" t="s">
        <v>278</v>
      </c>
      <c r="C4" s="164" t="s">
        <v>279</v>
      </c>
      <c r="D4" s="164" t="s">
        <v>280</v>
      </c>
      <c r="E4" s="164" t="s">
        <v>281</v>
      </c>
      <c r="F4" s="164" t="s">
        <v>282</v>
      </c>
      <c r="G4" s="164" t="s">
        <v>71</v>
      </c>
      <c r="H4" s="229"/>
    </row>
    <row r="5" spans="1:8" ht="12" customHeight="1">
      <c r="A5" s="222">
        <v>60</v>
      </c>
      <c r="B5" s="222">
        <v>0</v>
      </c>
      <c r="C5" s="222">
        <v>0</v>
      </c>
      <c r="D5" s="222">
        <v>0</v>
      </c>
      <c r="E5" s="222">
        <v>0</v>
      </c>
      <c r="F5" s="222">
        <v>0</v>
      </c>
      <c r="G5" s="222">
        <v>5</v>
      </c>
      <c r="H5" s="221">
        <f>SUM(A5:G5)</f>
        <v>65</v>
      </c>
    </row>
    <row r="6" spans="1:8">
      <c r="A6" s="195"/>
    </row>
    <row r="7" spans="1:8">
      <c r="A7" s="193" t="s">
        <v>283</v>
      </c>
    </row>
    <row r="8" spans="1:8" ht="12" customHeight="1">
      <c r="A8" s="288" t="s">
        <v>284</v>
      </c>
      <c r="B8" s="289"/>
      <c r="C8" s="288" t="s">
        <v>286</v>
      </c>
      <c r="D8" s="289"/>
      <c r="E8" s="288" t="s">
        <v>287</v>
      </c>
      <c r="F8" s="289"/>
      <c r="G8" s="292" t="s">
        <v>97</v>
      </c>
      <c r="H8" s="293"/>
    </row>
    <row r="9" spans="1:8" ht="12" customHeight="1">
      <c r="A9" s="290" t="s">
        <v>285</v>
      </c>
      <c r="B9" s="291"/>
      <c r="C9" s="290" t="s">
        <v>279</v>
      </c>
      <c r="D9" s="291"/>
      <c r="E9" s="290"/>
      <c r="F9" s="291"/>
      <c r="G9" s="294"/>
      <c r="H9" s="295"/>
    </row>
    <row r="10" spans="1:8" ht="12" customHeight="1">
      <c r="A10" s="164" t="s">
        <v>288</v>
      </c>
      <c r="B10" s="164" t="s">
        <v>289</v>
      </c>
      <c r="C10" s="164" t="s">
        <v>288</v>
      </c>
      <c r="D10" s="164" t="s">
        <v>289</v>
      </c>
      <c r="E10" s="164" t="s">
        <v>288</v>
      </c>
      <c r="F10" s="164" t="s">
        <v>289</v>
      </c>
      <c r="G10" s="164" t="s">
        <v>288</v>
      </c>
      <c r="H10" s="164" t="s">
        <v>289</v>
      </c>
    </row>
    <row r="11" spans="1:8" ht="12" customHeight="1">
      <c r="A11" s="221">
        <v>0</v>
      </c>
      <c r="B11" s="221">
        <v>0</v>
      </c>
      <c r="C11" s="221">
        <v>0</v>
      </c>
      <c r="D11" s="221">
        <v>0</v>
      </c>
      <c r="E11" s="221">
        <v>0</v>
      </c>
      <c r="F11" s="221">
        <v>0</v>
      </c>
      <c r="G11" s="221">
        <f>A11+C11+E11</f>
        <v>0</v>
      </c>
      <c r="H11" s="221">
        <f>B11+D11+F11</f>
        <v>0</v>
      </c>
    </row>
  </sheetData>
  <mergeCells count="9">
    <mergeCell ref="A3:B3"/>
    <mergeCell ref="D3:G3"/>
    <mergeCell ref="H3:H4"/>
    <mergeCell ref="A8:B8"/>
    <mergeCell ref="A9:B9"/>
    <mergeCell ref="C8:D8"/>
    <mergeCell ref="C9:D9"/>
    <mergeCell ref="E8:F9"/>
    <mergeCell ref="G8:H9"/>
  </mergeCells>
  <phoneticPr fontId="1"/>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E93C-1307-4202-882C-1C4335DC96EE}">
  <dimension ref="A1:F6"/>
  <sheetViews>
    <sheetView zoomScale="124" zoomScaleNormal="124" workbookViewId="0"/>
  </sheetViews>
  <sheetFormatPr defaultRowHeight="13.5"/>
  <cols>
    <col min="1" max="1" width="17.75" style="2" customWidth="1"/>
    <col min="2" max="2" width="18.125" style="2" customWidth="1"/>
    <col min="3" max="5" width="9" style="2"/>
    <col min="6" max="6" width="17.375" style="2" customWidth="1"/>
    <col min="7" max="16384" width="9" style="2"/>
  </cols>
  <sheetData>
    <row r="1" spans="1:6" ht="14.25">
      <c r="A1" s="192" t="s">
        <v>363</v>
      </c>
    </row>
    <row r="2" spans="1:6" s="3" customFormat="1" ht="12">
      <c r="A2" s="164" t="s">
        <v>290</v>
      </c>
      <c r="B2" s="164" t="s">
        <v>291</v>
      </c>
      <c r="C2" s="164" t="s">
        <v>292</v>
      </c>
      <c r="D2" s="164" t="s">
        <v>293</v>
      </c>
      <c r="E2" s="164" t="s">
        <v>294</v>
      </c>
      <c r="F2" s="164" t="s">
        <v>295</v>
      </c>
    </row>
    <row r="3" spans="1:6" s="3" customFormat="1" ht="12" customHeight="1">
      <c r="A3" s="251" t="s">
        <v>856</v>
      </c>
      <c r="B3" s="234" t="s">
        <v>918</v>
      </c>
      <c r="C3" s="296" t="s">
        <v>857</v>
      </c>
      <c r="D3" s="296" t="s">
        <v>858</v>
      </c>
      <c r="E3" s="296" t="s">
        <v>860</v>
      </c>
      <c r="F3" s="7" t="s">
        <v>124</v>
      </c>
    </row>
    <row r="4" spans="1:6" s="3" customFormat="1" ht="12">
      <c r="A4" s="297"/>
      <c r="B4" s="236"/>
      <c r="C4" s="296"/>
      <c r="D4" s="296"/>
      <c r="E4" s="296"/>
      <c r="F4" s="180" t="s">
        <v>859</v>
      </c>
    </row>
    <row r="5" spans="1:6" s="3" customFormat="1" ht="12">
      <c r="A5" s="297"/>
      <c r="B5" s="236"/>
      <c r="C5" s="296"/>
      <c r="D5" s="296"/>
      <c r="E5" s="296"/>
      <c r="F5" s="24" t="s">
        <v>5</v>
      </c>
    </row>
    <row r="6" spans="1:6" s="3" customFormat="1" ht="12">
      <c r="A6" s="252"/>
      <c r="B6" s="235"/>
      <c r="C6" s="296"/>
      <c r="D6" s="296"/>
      <c r="E6" s="296"/>
      <c r="F6" s="179" t="s">
        <v>296</v>
      </c>
    </row>
  </sheetData>
  <mergeCells count="5">
    <mergeCell ref="C3:C6"/>
    <mergeCell ref="D3:D6"/>
    <mergeCell ref="E3:E6"/>
    <mergeCell ref="A3:A6"/>
    <mergeCell ref="B3:B6"/>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AF44-2620-4FF2-BDCC-C08EC92BE750}">
  <dimension ref="A1:D6"/>
  <sheetViews>
    <sheetView zoomScale="118" zoomScaleNormal="118" workbookViewId="0"/>
  </sheetViews>
  <sheetFormatPr defaultRowHeight="13.5"/>
  <cols>
    <col min="1" max="1" width="12.625" style="2" customWidth="1"/>
    <col min="2" max="3" width="11.375" style="2" customWidth="1"/>
    <col min="4" max="16384" width="9" style="2"/>
  </cols>
  <sheetData>
    <row r="1" spans="1:4" ht="14.25">
      <c r="A1" s="192" t="s">
        <v>297</v>
      </c>
    </row>
    <row r="2" spans="1:4" ht="12" customHeight="1">
      <c r="A2" s="174" t="s">
        <v>298</v>
      </c>
      <c r="B2" s="174" t="s">
        <v>300</v>
      </c>
      <c r="C2" s="174" t="s">
        <v>302</v>
      </c>
      <c r="D2" s="229" t="s">
        <v>97</v>
      </c>
    </row>
    <row r="3" spans="1:4" ht="12" customHeight="1">
      <c r="A3" s="175" t="s">
        <v>299</v>
      </c>
      <c r="B3" s="175" t="s">
        <v>301</v>
      </c>
      <c r="C3" s="175" t="s">
        <v>303</v>
      </c>
      <c r="D3" s="229"/>
    </row>
    <row r="4" spans="1:4" ht="12" customHeight="1">
      <c r="A4" s="164" t="s">
        <v>304</v>
      </c>
      <c r="B4" s="164" t="s">
        <v>305</v>
      </c>
      <c r="C4" s="164" t="s">
        <v>305</v>
      </c>
      <c r="D4" s="229"/>
    </row>
    <row r="5" spans="1:4" ht="12" customHeight="1">
      <c r="A5" s="163" t="s">
        <v>306</v>
      </c>
      <c r="B5" s="221">
        <v>35</v>
      </c>
      <c r="C5" s="221">
        <v>5</v>
      </c>
      <c r="D5" s="221">
        <f>SUM(B5:C5)</f>
        <v>40</v>
      </c>
    </row>
    <row r="6" spans="1:4" ht="12" customHeight="1">
      <c r="A6" s="163" t="s">
        <v>307</v>
      </c>
      <c r="B6" s="221">
        <v>245</v>
      </c>
      <c r="C6" s="221">
        <v>40</v>
      </c>
      <c r="D6" s="221">
        <f>SUM(B6:C6)</f>
        <v>285</v>
      </c>
    </row>
  </sheetData>
  <mergeCells count="1">
    <mergeCell ref="D2:D4"/>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BF4F-2759-44D2-8A44-6D1DA31430AB}">
  <dimension ref="A1:D8"/>
  <sheetViews>
    <sheetView zoomScale="130" zoomScaleNormal="130" workbookViewId="0"/>
  </sheetViews>
  <sheetFormatPr defaultRowHeight="13.5"/>
  <cols>
    <col min="1" max="1" width="14.625" style="2" customWidth="1"/>
    <col min="2" max="2" width="13" style="2" customWidth="1"/>
    <col min="3" max="3" width="17" style="2" customWidth="1"/>
    <col min="4" max="16384" width="9" style="2"/>
  </cols>
  <sheetData>
    <row r="1" spans="1:4" ht="14.25">
      <c r="A1" s="192" t="s">
        <v>945</v>
      </c>
    </row>
    <row r="2" spans="1:4" ht="12" customHeight="1">
      <c r="A2" s="164" t="s">
        <v>308</v>
      </c>
      <c r="B2" s="164" t="s">
        <v>266</v>
      </c>
      <c r="C2" s="164" t="s">
        <v>265</v>
      </c>
      <c r="D2" s="98"/>
    </row>
    <row r="3" spans="1:4" ht="12" customHeight="1">
      <c r="A3" s="169" t="s">
        <v>309</v>
      </c>
      <c r="B3" s="163" t="s">
        <v>861</v>
      </c>
      <c r="C3" s="169" t="s">
        <v>939</v>
      </c>
      <c r="D3" s="37"/>
    </row>
    <row r="4" spans="1:4" ht="12" customHeight="1">
      <c r="A4" s="169" t="s">
        <v>264</v>
      </c>
      <c r="B4" s="163" t="s">
        <v>268</v>
      </c>
      <c r="C4" s="169" t="s">
        <v>267</v>
      </c>
      <c r="D4" s="37"/>
    </row>
    <row r="5" spans="1:4" ht="12" customHeight="1">
      <c r="A5" s="169" t="s">
        <v>310</v>
      </c>
      <c r="B5" s="163" t="s">
        <v>862</v>
      </c>
      <c r="C5" s="169" t="s">
        <v>863</v>
      </c>
      <c r="D5" s="37"/>
    </row>
    <row r="6" spans="1:4" ht="12" customHeight="1">
      <c r="A6" s="169" t="s">
        <v>310</v>
      </c>
      <c r="B6" s="163" t="s">
        <v>864</v>
      </c>
      <c r="C6" s="169" t="s">
        <v>865</v>
      </c>
      <c r="D6" s="37"/>
    </row>
    <row r="7" spans="1:4" ht="14.25">
      <c r="A7" s="194"/>
    </row>
    <row r="8" spans="1:4">
      <c r="D8" s="218"/>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7CC8-8A7B-41F8-9EA7-A4A4AC5F9F47}">
  <dimension ref="A1:S32"/>
  <sheetViews>
    <sheetView topLeftCell="A4" zoomScaleNormal="100" workbookViewId="0"/>
  </sheetViews>
  <sheetFormatPr defaultRowHeight="13.5"/>
  <cols>
    <col min="1" max="16384" width="9" style="2"/>
  </cols>
  <sheetData>
    <row r="1" spans="1:19" ht="14.25">
      <c r="A1" s="192" t="s">
        <v>877</v>
      </c>
    </row>
    <row r="2" spans="1:19" ht="12" customHeight="1">
      <c r="A2" s="231"/>
      <c r="B2" s="229" t="s">
        <v>53</v>
      </c>
      <c r="C2" s="229"/>
      <c r="D2" s="229"/>
      <c r="E2" s="229" t="s">
        <v>54</v>
      </c>
      <c r="F2" s="229"/>
      <c r="G2" s="229"/>
      <c r="H2" s="229" t="s">
        <v>55</v>
      </c>
      <c r="I2" s="229"/>
      <c r="J2" s="229"/>
      <c r="K2" s="229" t="s">
        <v>56</v>
      </c>
      <c r="L2" s="229"/>
      <c r="M2" s="229"/>
      <c r="N2" s="229" t="s">
        <v>57</v>
      </c>
      <c r="O2" s="229"/>
      <c r="P2" s="229"/>
      <c r="Q2" s="229" t="s">
        <v>133</v>
      </c>
      <c r="R2" s="229"/>
      <c r="S2" s="229"/>
    </row>
    <row r="3" spans="1:19" ht="12" customHeight="1">
      <c r="A3" s="231"/>
      <c r="B3" s="164" t="s">
        <v>134</v>
      </c>
      <c r="C3" s="164" t="s">
        <v>135</v>
      </c>
      <c r="D3" s="164" t="s">
        <v>58</v>
      </c>
      <c r="E3" s="164" t="s">
        <v>134</v>
      </c>
      <c r="F3" s="164" t="s">
        <v>135</v>
      </c>
      <c r="G3" s="164" t="s">
        <v>58</v>
      </c>
      <c r="H3" s="164" t="s">
        <v>134</v>
      </c>
      <c r="I3" s="164" t="s">
        <v>135</v>
      </c>
      <c r="J3" s="164" t="s">
        <v>58</v>
      </c>
      <c r="K3" s="164" t="s">
        <v>134</v>
      </c>
      <c r="L3" s="164" t="s">
        <v>135</v>
      </c>
      <c r="M3" s="164" t="s">
        <v>58</v>
      </c>
      <c r="N3" s="164" t="s">
        <v>134</v>
      </c>
      <c r="O3" s="164" t="s">
        <v>135</v>
      </c>
      <c r="P3" s="164" t="s">
        <v>58</v>
      </c>
      <c r="Q3" s="164" t="s">
        <v>134</v>
      </c>
      <c r="R3" s="164" t="s">
        <v>135</v>
      </c>
      <c r="S3" s="164" t="s">
        <v>58</v>
      </c>
    </row>
    <row r="4" spans="1:19" s="204" customFormat="1" ht="12" customHeight="1">
      <c r="A4" s="77">
        <v>10</v>
      </c>
      <c r="B4" s="106">
        <v>414</v>
      </c>
      <c r="C4" s="106">
        <v>379</v>
      </c>
      <c r="D4" s="106">
        <v>793</v>
      </c>
      <c r="E4" s="106">
        <v>213</v>
      </c>
      <c r="F4" s="106">
        <v>231</v>
      </c>
      <c r="G4" s="106">
        <v>444</v>
      </c>
      <c r="H4" s="106">
        <v>275</v>
      </c>
      <c r="I4" s="106">
        <v>276</v>
      </c>
      <c r="J4" s="106">
        <v>551</v>
      </c>
      <c r="K4" s="106">
        <v>373</v>
      </c>
      <c r="L4" s="106">
        <v>385</v>
      </c>
      <c r="M4" s="106">
        <v>758</v>
      </c>
      <c r="N4" s="103">
        <v>257</v>
      </c>
      <c r="O4" s="103">
        <v>246</v>
      </c>
      <c r="P4" s="103">
        <v>503</v>
      </c>
      <c r="Q4" s="103">
        <v>1532</v>
      </c>
      <c r="R4" s="103">
        <v>1517</v>
      </c>
      <c r="S4" s="103">
        <v>3049</v>
      </c>
    </row>
    <row r="5" spans="1:19" s="204" customFormat="1" ht="12" customHeight="1">
      <c r="A5" s="78" t="s">
        <v>136</v>
      </c>
      <c r="B5" s="106">
        <v>219</v>
      </c>
      <c r="C5" s="106">
        <v>232</v>
      </c>
      <c r="D5" s="106">
        <v>451</v>
      </c>
      <c r="E5" s="106">
        <v>103</v>
      </c>
      <c r="F5" s="106">
        <v>116</v>
      </c>
      <c r="G5" s="106">
        <v>219</v>
      </c>
      <c r="H5" s="106">
        <v>148</v>
      </c>
      <c r="I5" s="106">
        <v>146</v>
      </c>
      <c r="J5" s="106">
        <v>294</v>
      </c>
      <c r="K5" s="106">
        <v>207</v>
      </c>
      <c r="L5" s="106">
        <v>215</v>
      </c>
      <c r="M5" s="106">
        <v>422</v>
      </c>
      <c r="N5" s="103">
        <v>137</v>
      </c>
      <c r="O5" s="103">
        <v>129</v>
      </c>
      <c r="P5" s="103">
        <v>266</v>
      </c>
      <c r="Q5" s="103">
        <v>814</v>
      </c>
      <c r="R5" s="103">
        <v>838</v>
      </c>
      <c r="S5" s="103">
        <v>1652</v>
      </c>
    </row>
    <row r="6" spans="1:19" s="205" customFormat="1" ht="12" customHeight="1">
      <c r="A6" s="79" t="s">
        <v>137</v>
      </c>
      <c r="B6" s="80">
        <v>0.52900000000000003</v>
      </c>
      <c r="C6" s="80">
        <v>0.61209999999999998</v>
      </c>
      <c r="D6" s="80">
        <v>0.56869999999999998</v>
      </c>
      <c r="E6" s="80">
        <v>0.48359999999999997</v>
      </c>
      <c r="F6" s="80">
        <v>0.50219999999999998</v>
      </c>
      <c r="G6" s="80">
        <v>0.49320000000000003</v>
      </c>
      <c r="H6" s="80">
        <f t="shared" ref="H6:J6" si="0">H5/H4</f>
        <v>0.53818181818181821</v>
      </c>
      <c r="I6" s="80">
        <f t="shared" si="0"/>
        <v>0.52898550724637683</v>
      </c>
      <c r="J6" s="80">
        <f t="shared" si="0"/>
        <v>0.53357531760435573</v>
      </c>
      <c r="K6" s="80">
        <f>K5/K4</f>
        <v>0.55495978552278824</v>
      </c>
      <c r="L6" s="80">
        <f t="shared" ref="L6:S6" si="1">L5/L4</f>
        <v>0.55844155844155841</v>
      </c>
      <c r="M6" s="80">
        <f t="shared" si="1"/>
        <v>0.55672823218997358</v>
      </c>
      <c r="N6" s="80">
        <f t="shared" si="1"/>
        <v>0.53307392996108949</v>
      </c>
      <c r="O6" s="80">
        <f t="shared" si="1"/>
        <v>0.52439024390243905</v>
      </c>
      <c r="P6" s="80">
        <f t="shared" si="1"/>
        <v>0.52882703777335982</v>
      </c>
      <c r="Q6" s="80">
        <f t="shared" si="1"/>
        <v>0.53133159268929508</v>
      </c>
      <c r="R6" s="80">
        <f t="shared" si="1"/>
        <v>0.55240606460118657</v>
      </c>
      <c r="S6" s="80">
        <f t="shared" si="1"/>
        <v>0.54181698917677923</v>
      </c>
    </row>
    <row r="7" spans="1:19" s="204" customFormat="1" ht="12" customHeight="1">
      <c r="A7" s="77">
        <v>20</v>
      </c>
      <c r="B7" s="106">
        <v>1517</v>
      </c>
      <c r="C7" s="106">
        <v>1660</v>
      </c>
      <c r="D7" s="106">
        <v>3177</v>
      </c>
      <c r="E7" s="106">
        <v>972</v>
      </c>
      <c r="F7" s="106">
        <v>916</v>
      </c>
      <c r="G7" s="106">
        <v>1888</v>
      </c>
      <c r="H7" s="106">
        <v>1152</v>
      </c>
      <c r="I7" s="106">
        <v>1207</v>
      </c>
      <c r="J7" s="106">
        <v>2359</v>
      </c>
      <c r="K7" s="106">
        <v>2212</v>
      </c>
      <c r="L7" s="106">
        <v>2198</v>
      </c>
      <c r="M7" s="106">
        <v>4410</v>
      </c>
      <c r="N7" s="106">
        <v>1079</v>
      </c>
      <c r="O7" s="106">
        <v>1142</v>
      </c>
      <c r="P7" s="106">
        <v>2221</v>
      </c>
      <c r="Q7" s="106">
        <v>6932</v>
      </c>
      <c r="R7" s="106">
        <v>7123</v>
      </c>
      <c r="S7" s="106">
        <v>14055</v>
      </c>
    </row>
    <row r="8" spans="1:19" s="204" customFormat="1" ht="12" customHeight="1">
      <c r="A8" s="78" t="s">
        <v>136</v>
      </c>
      <c r="B8" s="106">
        <v>647</v>
      </c>
      <c r="C8" s="106">
        <v>869</v>
      </c>
      <c r="D8" s="106">
        <v>1516</v>
      </c>
      <c r="E8" s="106">
        <v>371</v>
      </c>
      <c r="F8" s="106">
        <v>417</v>
      </c>
      <c r="G8" s="106">
        <v>788</v>
      </c>
      <c r="H8" s="106">
        <v>494</v>
      </c>
      <c r="I8" s="106">
        <v>558</v>
      </c>
      <c r="J8" s="106">
        <v>1052</v>
      </c>
      <c r="K8" s="106">
        <v>921</v>
      </c>
      <c r="L8" s="106">
        <v>1056</v>
      </c>
      <c r="M8" s="106">
        <v>1977</v>
      </c>
      <c r="N8" s="106">
        <v>432</v>
      </c>
      <c r="O8" s="106">
        <v>512</v>
      </c>
      <c r="P8" s="106">
        <v>944</v>
      </c>
      <c r="Q8" s="106">
        <v>2865</v>
      </c>
      <c r="R8" s="106">
        <v>3412</v>
      </c>
      <c r="S8" s="106">
        <v>6277</v>
      </c>
    </row>
    <row r="9" spans="1:19" s="205" customFormat="1" ht="12" customHeight="1">
      <c r="A9" s="79" t="s">
        <v>137</v>
      </c>
      <c r="B9" s="80">
        <v>0.42649999999999999</v>
      </c>
      <c r="C9" s="80">
        <v>0.52349999999999997</v>
      </c>
      <c r="D9" s="80">
        <v>0.47720000000000001</v>
      </c>
      <c r="E9" s="80">
        <v>0.38169999999999998</v>
      </c>
      <c r="F9" s="80">
        <v>0.45519999999999999</v>
      </c>
      <c r="G9" s="80">
        <v>0.41739999999999999</v>
      </c>
      <c r="H9" s="80">
        <f t="shared" ref="H9:J9" si="2">H8/H7</f>
        <v>0.42881944444444442</v>
      </c>
      <c r="I9" s="80">
        <f t="shared" si="2"/>
        <v>0.46230323115161559</v>
      </c>
      <c r="J9" s="80">
        <f t="shared" si="2"/>
        <v>0.44595167443832134</v>
      </c>
      <c r="K9" s="80">
        <f>K8/K7</f>
        <v>0.4163652802893309</v>
      </c>
      <c r="L9" s="80">
        <f t="shared" ref="L9:S9" si="3">L8/L7</f>
        <v>0.48043676069153773</v>
      </c>
      <c r="M9" s="80">
        <f t="shared" si="3"/>
        <v>0.44829931972789117</v>
      </c>
      <c r="N9" s="80">
        <f t="shared" si="3"/>
        <v>0.40037071362372567</v>
      </c>
      <c r="O9" s="80">
        <f t="shared" si="3"/>
        <v>0.44833625218914186</v>
      </c>
      <c r="P9" s="80">
        <f t="shared" si="3"/>
        <v>0.42503376857271502</v>
      </c>
      <c r="Q9" s="80">
        <f t="shared" si="3"/>
        <v>0.41330063473744949</v>
      </c>
      <c r="R9" s="80">
        <f t="shared" si="3"/>
        <v>0.47901165239365434</v>
      </c>
      <c r="S9" s="80">
        <f t="shared" si="3"/>
        <v>0.44660263251511917</v>
      </c>
    </row>
    <row r="10" spans="1:19" s="204" customFormat="1" ht="12" customHeight="1">
      <c r="A10" s="77">
        <v>30</v>
      </c>
      <c r="B10" s="103">
        <v>1624</v>
      </c>
      <c r="C10" s="103">
        <v>1910</v>
      </c>
      <c r="D10" s="103">
        <v>3534</v>
      </c>
      <c r="E10" s="102">
        <v>860</v>
      </c>
      <c r="F10" s="102">
        <v>963</v>
      </c>
      <c r="G10" s="102">
        <v>1823</v>
      </c>
      <c r="H10" s="102">
        <v>1263</v>
      </c>
      <c r="I10" s="102">
        <v>1345</v>
      </c>
      <c r="J10" s="102">
        <v>2608</v>
      </c>
      <c r="K10" s="102">
        <v>2736</v>
      </c>
      <c r="L10" s="102">
        <v>2638</v>
      </c>
      <c r="M10" s="102">
        <v>5374</v>
      </c>
      <c r="N10" s="76">
        <v>1149</v>
      </c>
      <c r="O10" s="76">
        <v>1171</v>
      </c>
      <c r="P10" s="76">
        <v>2320</v>
      </c>
      <c r="Q10" s="102">
        <v>7632</v>
      </c>
      <c r="R10" s="102">
        <v>8027</v>
      </c>
      <c r="S10" s="102">
        <v>15659</v>
      </c>
    </row>
    <row r="11" spans="1:19" s="204" customFormat="1" ht="12" customHeight="1">
      <c r="A11" s="78" t="s">
        <v>136</v>
      </c>
      <c r="B11" s="103">
        <v>863</v>
      </c>
      <c r="C11" s="103">
        <v>1129</v>
      </c>
      <c r="D11" s="103">
        <v>1992</v>
      </c>
      <c r="E11" s="102">
        <v>454</v>
      </c>
      <c r="F11" s="102">
        <v>515</v>
      </c>
      <c r="G11" s="102">
        <v>969</v>
      </c>
      <c r="H11" s="102">
        <v>653</v>
      </c>
      <c r="I11" s="102">
        <v>753</v>
      </c>
      <c r="J11" s="102">
        <v>1406</v>
      </c>
      <c r="K11" s="102">
        <v>1459</v>
      </c>
      <c r="L11" s="102">
        <v>1515</v>
      </c>
      <c r="M11" s="102">
        <v>2974</v>
      </c>
      <c r="N11" s="76">
        <v>569</v>
      </c>
      <c r="O11" s="76">
        <v>640</v>
      </c>
      <c r="P11" s="76">
        <v>1209</v>
      </c>
      <c r="Q11" s="102">
        <v>3998</v>
      </c>
      <c r="R11" s="102">
        <v>4552</v>
      </c>
      <c r="S11" s="102">
        <v>8550</v>
      </c>
    </row>
    <row r="12" spans="1:19" ht="12" customHeight="1">
      <c r="A12" s="23" t="s">
        <v>137</v>
      </c>
      <c r="B12" s="6">
        <v>0.53139999999999998</v>
      </c>
      <c r="C12" s="6">
        <v>0.59109999999999996</v>
      </c>
      <c r="D12" s="6">
        <v>0.56369999999999998</v>
      </c>
      <c r="E12" s="6">
        <v>0.52790000000000004</v>
      </c>
      <c r="F12" s="6">
        <v>0.53480000000000005</v>
      </c>
      <c r="G12" s="6">
        <v>0.53149999999999997</v>
      </c>
      <c r="H12" s="6">
        <f t="shared" ref="H12:J12" si="4">H11/H10</f>
        <v>0.51702296120348379</v>
      </c>
      <c r="I12" s="6">
        <f t="shared" si="4"/>
        <v>0.55985130111524162</v>
      </c>
      <c r="J12" s="6">
        <f t="shared" si="4"/>
        <v>0.53911042944785281</v>
      </c>
      <c r="K12" s="6">
        <f>K11/K10</f>
        <v>0.5332602339181286</v>
      </c>
      <c r="L12" s="6">
        <f t="shared" ref="L12:S12" si="5">L11/L10</f>
        <v>0.57429871114480668</v>
      </c>
      <c r="M12" s="6">
        <f t="shared" si="5"/>
        <v>0.55340528470413097</v>
      </c>
      <c r="N12" s="104">
        <f t="shared" si="5"/>
        <v>0.49521322889469105</v>
      </c>
      <c r="O12" s="104">
        <f t="shared" si="5"/>
        <v>0.54654141759180186</v>
      </c>
      <c r="P12" s="104">
        <f t="shared" si="5"/>
        <v>0.52112068965517244</v>
      </c>
      <c r="Q12" s="80">
        <f t="shared" si="5"/>
        <v>0.52384696016771493</v>
      </c>
      <c r="R12" s="80">
        <f t="shared" si="5"/>
        <v>0.56708608446493081</v>
      </c>
      <c r="S12" s="80">
        <f t="shared" si="5"/>
        <v>0.54601187815313879</v>
      </c>
    </row>
    <row r="13" spans="1:19" s="204" customFormat="1" ht="12" customHeight="1">
      <c r="A13" s="77">
        <v>40</v>
      </c>
      <c r="B13" s="102">
        <v>3246</v>
      </c>
      <c r="C13" s="102">
        <v>3831</v>
      </c>
      <c r="D13" s="102">
        <v>7077</v>
      </c>
      <c r="E13" s="102">
        <v>1554</v>
      </c>
      <c r="F13" s="102">
        <v>1816</v>
      </c>
      <c r="G13" s="102">
        <v>3370</v>
      </c>
      <c r="H13" s="102">
        <v>2072</v>
      </c>
      <c r="I13" s="102">
        <v>2158</v>
      </c>
      <c r="J13" s="102">
        <v>4230</v>
      </c>
      <c r="K13" s="102">
        <v>3613</v>
      </c>
      <c r="L13" s="102">
        <v>3597</v>
      </c>
      <c r="M13" s="102">
        <v>7210</v>
      </c>
      <c r="N13" s="102">
        <v>1689</v>
      </c>
      <c r="O13" s="102">
        <v>1803</v>
      </c>
      <c r="P13" s="102">
        <v>3492</v>
      </c>
      <c r="Q13" s="102">
        <v>12174</v>
      </c>
      <c r="R13" s="102">
        <v>13205</v>
      </c>
      <c r="S13" s="102">
        <v>25379</v>
      </c>
    </row>
    <row r="14" spans="1:19" s="204" customFormat="1" ht="12" customHeight="1">
      <c r="A14" s="78" t="s">
        <v>136</v>
      </c>
      <c r="B14" s="102">
        <v>1940</v>
      </c>
      <c r="C14" s="102">
        <v>2365</v>
      </c>
      <c r="D14" s="102">
        <v>4305</v>
      </c>
      <c r="E14" s="102">
        <v>866</v>
      </c>
      <c r="F14" s="102">
        <v>1034</v>
      </c>
      <c r="G14" s="102">
        <v>1900</v>
      </c>
      <c r="H14" s="102">
        <v>1185</v>
      </c>
      <c r="I14" s="102">
        <v>1308</v>
      </c>
      <c r="J14" s="102">
        <v>2493</v>
      </c>
      <c r="K14" s="102">
        <v>2120</v>
      </c>
      <c r="L14" s="102">
        <v>2205</v>
      </c>
      <c r="M14" s="102">
        <v>4325</v>
      </c>
      <c r="N14" s="102">
        <v>982</v>
      </c>
      <c r="O14" s="102">
        <v>1058</v>
      </c>
      <c r="P14" s="102">
        <v>2040</v>
      </c>
      <c r="Q14" s="102">
        <v>7093</v>
      </c>
      <c r="R14" s="102">
        <v>7970</v>
      </c>
      <c r="S14" s="102">
        <v>15063</v>
      </c>
    </row>
    <row r="15" spans="1:19" s="205" customFormat="1" ht="12" customHeight="1">
      <c r="A15" s="79" t="s">
        <v>137</v>
      </c>
      <c r="B15" s="80">
        <v>0.59770000000000001</v>
      </c>
      <c r="C15" s="80">
        <v>0.61729999999999996</v>
      </c>
      <c r="D15" s="80">
        <v>0.60829999999999995</v>
      </c>
      <c r="E15" s="80">
        <v>0.55730000000000002</v>
      </c>
      <c r="F15" s="80">
        <v>0.56940000000000002</v>
      </c>
      <c r="G15" s="80">
        <v>0.56379999999999997</v>
      </c>
      <c r="H15" s="80">
        <f t="shared" ref="H15:J15" si="6">H14/H13</f>
        <v>0.57191119691119696</v>
      </c>
      <c r="I15" s="80">
        <f t="shared" si="6"/>
        <v>0.60611677479147363</v>
      </c>
      <c r="J15" s="80">
        <f t="shared" si="6"/>
        <v>0.58936170212765959</v>
      </c>
      <c r="K15" s="80">
        <f>K14/K13</f>
        <v>0.58676999723221701</v>
      </c>
      <c r="L15" s="80">
        <f t="shared" ref="L15:S15" si="7">L14/L13</f>
        <v>0.61301084236864056</v>
      </c>
      <c r="M15" s="80">
        <f t="shared" si="7"/>
        <v>0.59986130374479885</v>
      </c>
      <c r="N15" s="80">
        <f t="shared" si="7"/>
        <v>0.58140911782119598</v>
      </c>
      <c r="O15" s="80">
        <f t="shared" si="7"/>
        <v>0.58679977814753193</v>
      </c>
      <c r="P15" s="80">
        <f t="shared" si="7"/>
        <v>0.58419243986254299</v>
      </c>
      <c r="Q15" s="80">
        <f t="shared" si="7"/>
        <v>0.58263512403482831</v>
      </c>
      <c r="R15" s="80">
        <f t="shared" si="7"/>
        <v>0.60355925785687237</v>
      </c>
      <c r="S15" s="80">
        <f t="shared" si="7"/>
        <v>0.59352220339650896</v>
      </c>
    </row>
    <row r="16" spans="1:19" s="204" customFormat="1" ht="12" customHeight="1">
      <c r="A16" s="77">
        <v>50</v>
      </c>
      <c r="B16" s="103">
        <v>3855</v>
      </c>
      <c r="C16" s="103">
        <v>4124</v>
      </c>
      <c r="D16" s="103">
        <v>7979</v>
      </c>
      <c r="E16" s="103">
        <v>2218</v>
      </c>
      <c r="F16" s="103">
        <v>2253</v>
      </c>
      <c r="G16" s="103">
        <v>4471</v>
      </c>
      <c r="H16" s="103">
        <v>2510</v>
      </c>
      <c r="I16" s="103">
        <v>2456</v>
      </c>
      <c r="J16" s="103">
        <v>4966</v>
      </c>
      <c r="K16" s="103">
        <v>3762</v>
      </c>
      <c r="L16" s="103">
        <v>3655</v>
      </c>
      <c r="M16" s="103">
        <v>7417</v>
      </c>
      <c r="N16" s="102">
        <v>2057</v>
      </c>
      <c r="O16" s="102">
        <v>2002</v>
      </c>
      <c r="P16" s="102">
        <v>4059</v>
      </c>
      <c r="Q16" s="102">
        <v>14402</v>
      </c>
      <c r="R16" s="102">
        <v>14490</v>
      </c>
      <c r="S16" s="102">
        <v>28892</v>
      </c>
    </row>
    <row r="17" spans="1:19" s="204" customFormat="1" ht="12" customHeight="1">
      <c r="A17" s="78" t="s">
        <v>136</v>
      </c>
      <c r="B17" s="103">
        <v>2496</v>
      </c>
      <c r="C17" s="103">
        <v>2750</v>
      </c>
      <c r="D17" s="103">
        <v>5246</v>
      </c>
      <c r="E17" s="103">
        <v>1381</v>
      </c>
      <c r="F17" s="103">
        <v>1414</v>
      </c>
      <c r="G17" s="103">
        <v>2795</v>
      </c>
      <c r="H17" s="103">
        <v>1572</v>
      </c>
      <c r="I17" s="103">
        <v>1571</v>
      </c>
      <c r="J17" s="103">
        <v>3143</v>
      </c>
      <c r="K17" s="103">
        <v>2408</v>
      </c>
      <c r="L17" s="103">
        <v>2376</v>
      </c>
      <c r="M17" s="103">
        <v>4784</v>
      </c>
      <c r="N17" s="102">
        <v>1288</v>
      </c>
      <c r="O17" s="102">
        <v>1306</v>
      </c>
      <c r="P17" s="102">
        <v>2594</v>
      </c>
      <c r="Q17" s="102">
        <v>9145</v>
      </c>
      <c r="R17" s="102">
        <v>9417</v>
      </c>
      <c r="S17" s="102">
        <v>18562</v>
      </c>
    </row>
    <row r="18" spans="1:19" s="205" customFormat="1" ht="12" customHeight="1">
      <c r="A18" s="79" t="s">
        <v>137</v>
      </c>
      <c r="B18" s="80">
        <v>0.64749999999999996</v>
      </c>
      <c r="C18" s="80">
        <v>0.66679999999999995</v>
      </c>
      <c r="D18" s="80">
        <v>0.65749999999999997</v>
      </c>
      <c r="E18" s="80">
        <v>0.62260000000000004</v>
      </c>
      <c r="F18" s="80">
        <v>0.62760000000000005</v>
      </c>
      <c r="G18" s="80">
        <v>0.62509999999999999</v>
      </c>
      <c r="H18" s="80">
        <f t="shared" ref="H18:J18" si="8">H17/H16</f>
        <v>0.6262948207171315</v>
      </c>
      <c r="I18" s="80">
        <f t="shared" si="8"/>
        <v>0.63965798045602607</v>
      </c>
      <c r="J18" s="80">
        <f t="shared" si="8"/>
        <v>0.63290374546919048</v>
      </c>
      <c r="K18" s="80">
        <f>K17/K16</f>
        <v>0.6400850611376927</v>
      </c>
      <c r="L18" s="80">
        <f t="shared" ref="L18:S18" si="9">L17/L16</f>
        <v>0.65006839945280437</v>
      </c>
      <c r="M18" s="80">
        <f t="shared" si="9"/>
        <v>0.64500471888903865</v>
      </c>
      <c r="N18" s="80">
        <f t="shared" si="9"/>
        <v>0.62615459406903262</v>
      </c>
      <c r="O18" s="80">
        <f t="shared" si="9"/>
        <v>0.65234765234765235</v>
      </c>
      <c r="P18" s="80">
        <f t="shared" si="9"/>
        <v>0.63907366346390737</v>
      </c>
      <c r="Q18" s="80">
        <f t="shared" si="9"/>
        <v>0.634981252603805</v>
      </c>
      <c r="R18" s="80">
        <f t="shared" si="9"/>
        <v>0.6498964803312629</v>
      </c>
      <c r="S18" s="80">
        <f t="shared" si="9"/>
        <v>0.64246158106050122</v>
      </c>
    </row>
    <row r="19" spans="1:19" s="204" customFormat="1" ht="12" customHeight="1">
      <c r="A19" s="77">
        <v>60</v>
      </c>
      <c r="B19" s="103">
        <v>2574</v>
      </c>
      <c r="C19" s="103">
        <v>2718</v>
      </c>
      <c r="D19" s="103">
        <v>5292</v>
      </c>
      <c r="E19" s="103">
        <v>1567</v>
      </c>
      <c r="F19" s="103">
        <v>1631</v>
      </c>
      <c r="G19" s="103">
        <v>3198</v>
      </c>
      <c r="H19" s="103">
        <v>1720</v>
      </c>
      <c r="I19" s="103">
        <v>1829</v>
      </c>
      <c r="J19" s="103">
        <v>3549</v>
      </c>
      <c r="K19" s="103">
        <v>2421</v>
      </c>
      <c r="L19" s="103">
        <v>2384</v>
      </c>
      <c r="M19" s="103">
        <v>4805</v>
      </c>
      <c r="N19" s="102">
        <v>1333</v>
      </c>
      <c r="O19" s="102">
        <v>1357</v>
      </c>
      <c r="P19" s="102">
        <v>2690</v>
      </c>
      <c r="Q19" s="102">
        <v>9615</v>
      </c>
      <c r="R19" s="102">
        <v>9919</v>
      </c>
      <c r="S19" s="102">
        <v>19534</v>
      </c>
    </row>
    <row r="20" spans="1:19" s="204" customFormat="1" ht="12" customHeight="1">
      <c r="A20" s="78" t="s">
        <v>136</v>
      </c>
      <c r="B20" s="103">
        <v>1846</v>
      </c>
      <c r="C20" s="103">
        <v>1932</v>
      </c>
      <c r="D20" s="103">
        <v>3778</v>
      </c>
      <c r="E20" s="103">
        <v>1101</v>
      </c>
      <c r="F20" s="103">
        <v>1156</v>
      </c>
      <c r="G20" s="103">
        <v>2257</v>
      </c>
      <c r="H20" s="103">
        <v>1206</v>
      </c>
      <c r="I20" s="103">
        <v>1264</v>
      </c>
      <c r="J20" s="103">
        <v>2470</v>
      </c>
      <c r="K20" s="103">
        <v>1715</v>
      </c>
      <c r="L20" s="103">
        <v>1694</v>
      </c>
      <c r="M20" s="103">
        <v>3409</v>
      </c>
      <c r="N20" s="102">
        <v>973</v>
      </c>
      <c r="O20" s="102">
        <v>969</v>
      </c>
      <c r="P20" s="102">
        <v>1942</v>
      </c>
      <c r="Q20" s="102">
        <v>6841</v>
      </c>
      <c r="R20" s="102">
        <v>7015</v>
      </c>
      <c r="S20" s="102">
        <v>13856</v>
      </c>
    </row>
    <row r="21" spans="1:19" s="205" customFormat="1" ht="12" customHeight="1">
      <c r="A21" s="79" t="s">
        <v>137</v>
      </c>
      <c r="B21" s="80">
        <v>0.71719999999999995</v>
      </c>
      <c r="C21" s="80">
        <v>0.71079999999999999</v>
      </c>
      <c r="D21" s="80">
        <v>0.71389999999999998</v>
      </c>
      <c r="E21" s="80">
        <v>0.7026</v>
      </c>
      <c r="F21" s="80">
        <v>0.70879999999999999</v>
      </c>
      <c r="G21" s="80">
        <v>0.70579999999999998</v>
      </c>
      <c r="H21" s="80">
        <f t="shared" ref="H21:J21" si="10">H20/H19</f>
        <v>0.7011627906976744</v>
      </c>
      <c r="I21" s="80">
        <f t="shared" si="10"/>
        <v>0.69108802624384913</v>
      </c>
      <c r="J21" s="80">
        <f t="shared" si="10"/>
        <v>0.69597069597069594</v>
      </c>
      <c r="K21" s="80">
        <f>K20/K19</f>
        <v>0.70838496489054115</v>
      </c>
      <c r="L21" s="80">
        <f t="shared" ref="L21:S21" si="11">L20/L19</f>
        <v>0.71057046979865768</v>
      </c>
      <c r="M21" s="80">
        <f t="shared" si="11"/>
        <v>0.70946930280957332</v>
      </c>
      <c r="N21" s="80">
        <f t="shared" si="11"/>
        <v>0.72993248312078018</v>
      </c>
      <c r="O21" s="80">
        <f t="shared" si="11"/>
        <v>0.71407516580692709</v>
      </c>
      <c r="P21" s="80">
        <f t="shared" si="11"/>
        <v>0.72193308550185875</v>
      </c>
      <c r="Q21" s="80">
        <f t="shared" si="11"/>
        <v>0.71149245969838792</v>
      </c>
      <c r="R21" s="80">
        <f t="shared" si="11"/>
        <v>0.70722855126524853</v>
      </c>
      <c r="S21" s="80">
        <f t="shared" si="11"/>
        <v>0.70932732671239884</v>
      </c>
    </row>
    <row r="22" spans="1:19" s="204" customFormat="1" ht="12" customHeight="1">
      <c r="A22" s="77">
        <v>70</v>
      </c>
      <c r="B22" s="102">
        <v>3005</v>
      </c>
      <c r="C22" s="102">
        <v>3890</v>
      </c>
      <c r="D22" s="102">
        <v>6895</v>
      </c>
      <c r="E22" s="102">
        <v>1555</v>
      </c>
      <c r="F22" s="102">
        <v>1990</v>
      </c>
      <c r="G22" s="102">
        <v>3545</v>
      </c>
      <c r="H22" s="102">
        <v>1911</v>
      </c>
      <c r="I22" s="102">
        <v>2428</v>
      </c>
      <c r="J22" s="102">
        <v>4339</v>
      </c>
      <c r="K22" s="102">
        <v>2371</v>
      </c>
      <c r="L22" s="102">
        <v>2889</v>
      </c>
      <c r="M22" s="102">
        <v>5260</v>
      </c>
      <c r="N22" s="103">
        <v>1463</v>
      </c>
      <c r="O22" s="103">
        <v>1855</v>
      </c>
      <c r="P22" s="103">
        <v>3318</v>
      </c>
      <c r="Q22" s="102">
        <v>10305</v>
      </c>
      <c r="R22" s="102">
        <v>13052</v>
      </c>
      <c r="S22" s="102">
        <v>23357</v>
      </c>
    </row>
    <row r="23" spans="1:19" s="204" customFormat="1" ht="12" customHeight="1">
      <c r="A23" s="78" t="s">
        <v>136</v>
      </c>
      <c r="B23" s="102">
        <v>2289</v>
      </c>
      <c r="C23" s="102">
        <v>2771</v>
      </c>
      <c r="D23" s="102">
        <v>5060</v>
      </c>
      <c r="E23" s="102">
        <v>1176</v>
      </c>
      <c r="F23" s="102">
        <v>1408</v>
      </c>
      <c r="G23" s="102">
        <v>2584</v>
      </c>
      <c r="H23" s="102">
        <v>1391</v>
      </c>
      <c r="I23" s="102">
        <v>1676</v>
      </c>
      <c r="J23" s="102">
        <v>3067</v>
      </c>
      <c r="K23" s="102">
        <v>1771</v>
      </c>
      <c r="L23" s="102">
        <v>2043</v>
      </c>
      <c r="M23" s="102">
        <v>3814</v>
      </c>
      <c r="N23" s="103">
        <v>1091</v>
      </c>
      <c r="O23" s="103">
        <v>1305</v>
      </c>
      <c r="P23" s="103">
        <v>2396</v>
      </c>
      <c r="Q23" s="102">
        <v>7718</v>
      </c>
      <c r="R23" s="102">
        <v>9203</v>
      </c>
      <c r="S23" s="102">
        <v>16921</v>
      </c>
    </row>
    <row r="24" spans="1:19" ht="12" customHeight="1">
      <c r="A24" s="23" t="s">
        <v>137</v>
      </c>
      <c r="B24" s="6">
        <v>0.76170000000000004</v>
      </c>
      <c r="C24" s="6">
        <v>0.71230000000000004</v>
      </c>
      <c r="D24" s="6">
        <v>0.7339</v>
      </c>
      <c r="E24" s="6">
        <v>0.75649999999999995</v>
      </c>
      <c r="F24" s="6">
        <v>0.7</v>
      </c>
      <c r="G24" s="6">
        <v>0.72889999999999999</v>
      </c>
      <c r="H24" s="6">
        <f t="shared" ref="H24:J24" si="12">H23/H22</f>
        <v>0.72789115646258506</v>
      </c>
      <c r="I24" s="6">
        <f t="shared" si="12"/>
        <v>0.69028006589785829</v>
      </c>
      <c r="J24" s="6">
        <f t="shared" si="12"/>
        <v>0.70684489513712834</v>
      </c>
      <c r="K24" s="6">
        <f>K23/K22</f>
        <v>0.74694221847321807</v>
      </c>
      <c r="L24" s="6">
        <f t="shared" ref="L24:S24" si="13">L23/L22</f>
        <v>0.70716510903426788</v>
      </c>
      <c r="M24" s="6">
        <f t="shared" si="13"/>
        <v>0.7250950570342205</v>
      </c>
      <c r="N24" s="104">
        <f t="shared" si="13"/>
        <v>0.74572795625427202</v>
      </c>
      <c r="O24" s="104">
        <f t="shared" si="13"/>
        <v>0.70350404312668469</v>
      </c>
      <c r="P24" s="104">
        <f t="shared" si="13"/>
        <v>0.72212176009644369</v>
      </c>
      <c r="Q24" s="80">
        <f t="shared" si="13"/>
        <v>0.74895681707908779</v>
      </c>
      <c r="R24" s="80">
        <f t="shared" si="13"/>
        <v>0.70510266625804474</v>
      </c>
      <c r="S24" s="80">
        <f t="shared" si="13"/>
        <v>0.72445091407286899</v>
      </c>
    </row>
    <row r="25" spans="1:19" s="204" customFormat="1" ht="12" customHeight="1">
      <c r="A25" s="77">
        <v>80</v>
      </c>
      <c r="B25" s="103">
        <v>2076</v>
      </c>
      <c r="C25" s="103">
        <v>3743</v>
      </c>
      <c r="D25" s="103">
        <v>5819</v>
      </c>
      <c r="E25" s="103">
        <v>1415</v>
      </c>
      <c r="F25" s="103">
        <v>2254</v>
      </c>
      <c r="G25" s="103">
        <v>3669</v>
      </c>
      <c r="H25" s="103">
        <v>1502</v>
      </c>
      <c r="I25" s="103">
        <v>2532</v>
      </c>
      <c r="J25" s="103">
        <v>4034</v>
      </c>
      <c r="K25" s="103">
        <v>1776</v>
      </c>
      <c r="L25" s="103">
        <v>2934</v>
      </c>
      <c r="M25" s="103">
        <v>4710</v>
      </c>
      <c r="N25" s="102">
        <v>1058</v>
      </c>
      <c r="O25" s="102">
        <v>1583</v>
      </c>
      <c r="P25" s="102">
        <v>2641</v>
      </c>
      <c r="Q25" s="102">
        <v>7827</v>
      </c>
      <c r="R25" s="102">
        <v>13046</v>
      </c>
      <c r="S25" s="102">
        <v>20873</v>
      </c>
    </row>
    <row r="26" spans="1:19" s="204" customFormat="1" ht="12" customHeight="1">
      <c r="A26" s="78" t="s">
        <v>138</v>
      </c>
      <c r="B26" s="103">
        <v>1307</v>
      </c>
      <c r="C26" s="103">
        <v>1665</v>
      </c>
      <c r="D26" s="103">
        <v>2972</v>
      </c>
      <c r="E26" s="103">
        <v>867</v>
      </c>
      <c r="F26" s="103">
        <v>984</v>
      </c>
      <c r="G26" s="103">
        <v>1851</v>
      </c>
      <c r="H26" s="103">
        <v>904</v>
      </c>
      <c r="I26" s="103">
        <v>1079</v>
      </c>
      <c r="J26" s="103">
        <v>1983</v>
      </c>
      <c r="K26" s="103">
        <v>1090</v>
      </c>
      <c r="L26" s="103">
        <v>1230</v>
      </c>
      <c r="M26" s="103">
        <v>2320</v>
      </c>
      <c r="N26" s="102">
        <v>640</v>
      </c>
      <c r="O26" s="102">
        <v>658</v>
      </c>
      <c r="P26" s="102">
        <v>1298</v>
      </c>
      <c r="Q26" s="102">
        <v>4808</v>
      </c>
      <c r="R26" s="102">
        <v>5616</v>
      </c>
      <c r="S26" s="102">
        <v>10424</v>
      </c>
    </row>
    <row r="27" spans="1:19" s="205" customFormat="1" ht="12" customHeight="1">
      <c r="A27" s="79" t="s">
        <v>59</v>
      </c>
      <c r="B27" s="80">
        <v>0.62960000000000005</v>
      </c>
      <c r="C27" s="80">
        <v>0.44479999999999997</v>
      </c>
      <c r="D27" s="80">
        <v>0.51070000000000004</v>
      </c>
      <c r="E27" s="80">
        <v>0.61270000000000002</v>
      </c>
      <c r="F27" s="80">
        <v>0.43659999999999999</v>
      </c>
      <c r="G27" s="80">
        <v>0.50449999999999995</v>
      </c>
      <c r="H27" s="80">
        <f t="shared" ref="H27:J27" si="14">H26/H25</f>
        <v>0.60186418109187745</v>
      </c>
      <c r="I27" s="80">
        <f t="shared" si="14"/>
        <v>0.42614533965244866</v>
      </c>
      <c r="J27" s="80">
        <f t="shared" si="14"/>
        <v>0.49157164105106593</v>
      </c>
      <c r="K27" s="80">
        <f>K26/K25</f>
        <v>0.61373873873873874</v>
      </c>
      <c r="L27" s="80">
        <f t="shared" ref="L27:S27" si="15">L26/L25</f>
        <v>0.41922290388548056</v>
      </c>
      <c r="M27" s="80">
        <f t="shared" si="15"/>
        <v>0.49256900212314225</v>
      </c>
      <c r="N27" s="80">
        <f t="shared" si="15"/>
        <v>0.60491493383742911</v>
      </c>
      <c r="O27" s="80">
        <f t="shared" si="15"/>
        <v>0.41566645609602021</v>
      </c>
      <c r="P27" s="80">
        <f t="shared" si="15"/>
        <v>0.49148049981067776</v>
      </c>
      <c r="Q27" s="80">
        <f t="shared" si="15"/>
        <v>0.61428388910182696</v>
      </c>
      <c r="R27" s="80">
        <f t="shared" si="15"/>
        <v>0.43047677449026522</v>
      </c>
      <c r="S27" s="80">
        <f t="shared" si="15"/>
        <v>0.499401140229004</v>
      </c>
    </row>
    <row r="28" spans="1:19" ht="12" customHeight="1">
      <c r="A28" s="174" t="s">
        <v>139</v>
      </c>
      <c r="B28" s="105">
        <v>18311</v>
      </c>
      <c r="C28" s="105">
        <v>22255</v>
      </c>
      <c r="D28" s="105">
        <v>40566</v>
      </c>
      <c r="E28" s="105">
        <v>10354</v>
      </c>
      <c r="F28" s="105">
        <v>12054</v>
      </c>
      <c r="G28" s="105">
        <v>22408</v>
      </c>
      <c r="H28" s="105">
        <v>12405</v>
      </c>
      <c r="I28" s="105">
        <v>14231</v>
      </c>
      <c r="J28" s="105">
        <v>26636</v>
      </c>
      <c r="K28" s="105">
        <v>19264</v>
      </c>
      <c r="L28" s="105">
        <v>20680</v>
      </c>
      <c r="M28" s="105">
        <v>39944</v>
      </c>
      <c r="N28" s="107">
        <v>10085</v>
      </c>
      <c r="O28" s="107">
        <v>11159</v>
      </c>
      <c r="P28" s="107">
        <v>21244</v>
      </c>
      <c r="Q28" s="107">
        <v>70419</v>
      </c>
      <c r="R28" s="107">
        <v>80379</v>
      </c>
      <c r="S28" s="107">
        <v>150798</v>
      </c>
    </row>
    <row r="29" spans="1:19" ht="12" customHeight="1">
      <c r="A29" s="13" t="s">
        <v>140</v>
      </c>
      <c r="B29" s="105">
        <v>11607</v>
      </c>
      <c r="C29" s="105">
        <v>13713</v>
      </c>
      <c r="D29" s="105">
        <v>25320</v>
      </c>
      <c r="E29" s="105">
        <v>6319</v>
      </c>
      <c r="F29" s="105">
        <v>7044</v>
      </c>
      <c r="G29" s="105">
        <v>13363</v>
      </c>
      <c r="H29" s="105">
        <v>7553</v>
      </c>
      <c r="I29" s="105">
        <v>8355</v>
      </c>
      <c r="J29" s="105">
        <v>15908</v>
      </c>
      <c r="K29" s="105">
        <v>11691</v>
      </c>
      <c r="L29" s="105">
        <v>12334</v>
      </c>
      <c r="M29" s="105">
        <v>24025</v>
      </c>
      <c r="N29" s="107">
        <v>6112</v>
      </c>
      <c r="O29" s="107">
        <v>6577</v>
      </c>
      <c r="P29" s="107">
        <v>12689</v>
      </c>
      <c r="Q29" s="107">
        <v>43282</v>
      </c>
      <c r="R29" s="107">
        <v>48023</v>
      </c>
      <c r="S29" s="107">
        <v>91305</v>
      </c>
    </row>
    <row r="30" spans="1:19" ht="12" customHeight="1">
      <c r="A30" s="175" t="s">
        <v>52</v>
      </c>
      <c r="B30" s="81">
        <f>B29/B28</f>
        <v>0.63388127355141721</v>
      </c>
      <c r="C30" s="81">
        <f t="shared" ref="C30:J30" si="16">C29/C28</f>
        <v>0.61617614019321498</v>
      </c>
      <c r="D30" s="81">
        <f t="shared" si="16"/>
        <v>0.62416802248188141</v>
      </c>
      <c r="E30" s="81">
        <f t="shared" si="16"/>
        <v>0.61029553795634539</v>
      </c>
      <c r="F30" s="81">
        <f t="shared" si="16"/>
        <v>0.58437033349925338</v>
      </c>
      <c r="G30" s="81">
        <f t="shared" si="16"/>
        <v>0.59634951802927527</v>
      </c>
      <c r="H30" s="81">
        <f t="shared" si="16"/>
        <v>0.6088673921805724</v>
      </c>
      <c r="I30" s="81">
        <f t="shared" si="16"/>
        <v>0.58709858759047151</v>
      </c>
      <c r="J30" s="81">
        <f t="shared" si="16"/>
        <v>0.59723682234569753</v>
      </c>
      <c r="K30" s="81">
        <f>K29/K28</f>
        <v>0.60688330564784054</v>
      </c>
      <c r="L30" s="81">
        <f t="shared" ref="L30:S30" si="17">L29/L28</f>
        <v>0.59642166344294001</v>
      </c>
      <c r="M30" s="81">
        <f t="shared" si="17"/>
        <v>0.60146705387542565</v>
      </c>
      <c r="N30" s="81">
        <f t="shared" si="17"/>
        <v>0.60604858701041153</v>
      </c>
      <c r="O30" s="81">
        <f t="shared" si="17"/>
        <v>0.58938973026256836</v>
      </c>
      <c r="P30" s="81">
        <f t="shared" si="17"/>
        <v>0.59729806062888346</v>
      </c>
      <c r="Q30" s="81">
        <f t="shared" si="17"/>
        <v>0.61463525468978542</v>
      </c>
      <c r="R30" s="81">
        <f t="shared" si="17"/>
        <v>0.59745704723870663</v>
      </c>
      <c r="S30" s="81">
        <f t="shared" si="17"/>
        <v>0.60547885250467515</v>
      </c>
    </row>
    <row r="31" spans="1:19">
      <c r="A31" s="1" t="s">
        <v>141</v>
      </c>
      <c r="B31" s="205"/>
    </row>
    <row r="32" spans="1:19">
      <c r="A32" s="1" t="s">
        <v>876</v>
      </c>
    </row>
  </sheetData>
  <mergeCells count="7">
    <mergeCell ref="Q2:S2"/>
    <mergeCell ref="A2:A3"/>
    <mergeCell ref="B2:D2"/>
    <mergeCell ref="E2:G2"/>
    <mergeCell ref="H2:J2"/>
    <mergeCell ref="K2:M2"/>
    <mergeCell ref="N2:P2"/>
  </mergeCells>
  <phoneticPr fontId="1"/>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6E0F-12F7-4A20-8E8F-C38FDBE54E22}">
  <dimension ref="A1:C20"/>
  <sheetViews>
    <sheetView zoomScale="130" zoomScaleNormal="130" workbookViewId="0">
      <selection activeCell="A13" sqref="A13"/>
    </sheetView>
  </sheetViews>
  <sheetFormatPr defaultRowHeight="13.5"/>
  <cols>
    <col min="1" max="1" width="26.75" style="2" customWidth="1"/>
    <col min="2" max="2" width="13.875" style="2" bestFit="1" customWidth="1"/>
    <col min="3" max="3" width="20.5" style="2" bestFit="1" customWidth="1"/>
    <col min="4" max="16384" width="9" style="2"/>
  </cols>
  <sheetData>
    <row r="1" spans="1:3" ht="14.25">
      <c r="A1" s="192" t="s">
        <v>946</v>
      </c>
      <c r="B1" s="219"/>
      <c r="C1" s="219"/>
    </row>
    <row r="2" spans="1:3">
      <c r="A2" s="193" t="s">
        <v>311</v>
      </c>
      <c r="B2" s="219"/>
      <c r="C2" s="219"/>
    </row>
    <row r="3" spans="1:3" ht="12" customHeight="1">
      <c r="A3" s="164" t="s">
        <v>312</v>
      </c>
      <c r="B3" s="164" t="s">
        <v>313</v>
      </c>
      <c r="C3" s="219"/>
    </row>
    <row r="4" spans="1:3" ht="12" customHeight="1">
      <c r="A4" s="169" t="s">
        <v>314</v>
      </c>
      <c r="B4" s="169" t="s">
        <v>315</v>
      </c>
      <c r="C4" s="219"/>
    </row>
    <row r="5" spans="1:3" ht="12" customHeight="1">
      <c r="A5" s="169" t="s">
        <v>322</v>
      </c>
      <c r="B5" s="169" t="s">
        <v>866</v>
      </c>
      <c r="C5" s="219"/>
    </row>
    <row r="6" spans="1:3" ht="12" customHeight="1">
      <c r="A6" s="169" t="s">
        <v>316</v>
      </c>
      <c r="B6" s="169" t="s">
        <v>867</v>
      </c>
      <c r="C6" s="219"/>
    </row>
    <row r="7" spans="1:3" ht="12" customHeight="1">
      <c r="A7" s="169" t="s">
        <v>316</v>
      </c>
      <c r="B7" s="169" t="s">
        <v>317</v>
      </c>
      <c r="C7" s="219"/>
    </row>
    <row r="8" spans="1:3" ht="12" customHeight="1">
      <c r="A8" s="169" t="s">
        <v>318</v>
      </c>
      <c r="B8" s="169" t="s">
        <v>868</v>
      </c>
      <c r="C8" s="219"/>
    </row>
    <row r="9" spans="1:3" ht="12" customHeight="1">
      <c r="A9" s="169" t="s">
        <v>318</v>
      </c>
      <c r="B9" s="169" t="s">
        <v>869</v>
      </c>
      <c r="C9" s="219"/>
    </row>
    <row r="10" spans="1:3" ht="12" customHeight="1">
      <c r="A10" s="169" t="s">
        <v>318</v>
      </c>
      <c r="B10" s="169" t="s">
        <v>870</v>
      </c>
      <c r="C10" s="219"/>
    </row>
    <row r="11" spans="1:3" ht="12" customHeight="1">
      <c r="A11" s="169" t="s">
        <v>318</v>
      </c>
      <c r="B11" s="169" t="s">
        <v>871</v>
      </c>
      <c r="C11" s="219"/>
    </row>
    <row r="12" spans="1:3">
      <c r="A12" s="220"/>
      <c r="B12" s="219"/>
      <c r="C12" s="219"/>
    </row>
    <row r="13" spans="1:3">
      <c r="A13" s="193" t="s">
        <v>320</v>
      </c>
      <c r="B13" s="219"/>
      <c r="C13" s="219"/>
    </row>
    <row r="14" spans="1:3" ht="12" customHeight="1">
      <c r="A14" s="164" t="s">
        <v>312</v>
      </c>
      <c r="B14" s="164" t="s">
        <v>313</v>
      </c>
      <c r="C14" s="164" t="s">
        <v>321</v>
      </c>
    </row>
    <row r="15" spans="1:3" ht="12" customHeight="1">
      <c r="A15" s="169" t="s">
        <v>316</v>
      </c>
      <c r="B15" s="169" t="s">
        <v>872</v>
      </c>
      <c r="C15" s="99">
        <v>44752</v>
      </c>
    </row>
    <row r="16" spans="1:3" ht="12" customHeight="1">
      <c r="A16" s="169" t="s">
        <v>316</v>
      </c>
      <c r="B16" s="169" t="s">
        <v>319</v>
      </c>
      <c r="C16" s="99">
        <v>44752</v>
      </c>
    </row>
    <row r="17" spans="1:3" ht="12" customHeight="1">
      <c r="A17" s="169" t="s">
        <v>316</v>
      </c>
      <c r="B17" s="169" t="s">
        <v>873</v>
      </c>
      <c r="C17" s="99">
        <v>44752</v>
      </c>
    </row>
    <row r="18" spans="1:3" ht="12" customHeight="1">
      <c r="A18" s="169" t="s">
        <v>316</v>
      </c>
      <c r="B18" s="169" t="s">
        <v>874</v>
      </c>
      <c r="C18" s="99">
        <v>44752</v>
      </c>
    </row>
    <row r="19" spans="1:3" ht="12" customHeight="1">
      <c r="A19" s="169" t="s">
        <v>316</v>
      </c>
      <c r="B19" s="169" t="s">
        <v>875</v>
      </c>
      <c r="C19" s="99">
        <v>44752</v>
      </c>
    </row>
    <row r="20" spans="1:3">
      <c r="A20" s="220"/>
      <c r="B20" s="219"/>
      <c r="C20" s="219"/>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2BBF-944F-4EE1-AC05-6A4FB493023B}">
  <dimension ref="A1:I9"/>
  <sheetViews>
    <sheetView zoomScale="118" zoomScaleNormal="118" workbookViewId="0">
      <selection activeCell="I12" sqref="I12"/>
    </sheetView>
  </sheetViews>
  <sheetFormatPr defaultRowHeight="13.5"/>
  <cols>
    <col min="1" max="6" width="9" style="2"/>
    <col min="7" max="7" width="9.125" style="2" customWidth="1"/>
    <col min="8" max="8" width="9" style="2"/>
    <col min="9" max="9" width="10.125" style="2" customWidth="1"/>
    <col min="10" max="16384" width="9" style="2"/>
  </cols>
  <sheetData>
    <row r="1" spans="1:9" ht="14.25">
      <c r="A1" s="192" t="s">
        <v>142</v>
      </c>
    </row>
    <row r="2" spans="1:9" ht="12" customHeight="1">
      <c r="A2" s="229" t="s">
        <v>60</v>
      </c>
      <c r="B2" s="232">
        <v>0.375</v>
      </c>
      <c r="C2" s="232">
        <v>0.41666666666666669</v>
      </c>
      <c r="D2" s="232">
        <v>0.45833333333333331</v>
      </c>
      <c r="E2" s="232">
        <v>0.58333333333333337</v>
      </c>
      <c r="F2" s="232">
        <v>0.66666666666666663</v>
      </c>
      <c r="G2" s="232">
        <v>0.75</v>
      </c>
      <c r="H2" s="233">
        <v>0.8125</v>
      </c>
      <c r="I2" s="174" t="s">
        <v>143</v>
      </c>
    </row>
    <row r="3" spans="1:9" ht="12" customHeight="1">
      <c r="A3" s="229"/>
      <c r="B3" s="232"/>
      <c r="C3" s="232"/>
      <c r="D3" s="232"/>
      <c r="E3" s="232"/>
      <c r="F3" s="232"/>
      <c r="G3" s="232"/>
      <c r="H3" s="233"/>
      <c r="I3" s="175" t="s">
        <v>144</v>
      </c>
    </row>
    <row r="4" spans="1:9" ht="12" customHeight="1">
      <c r="A4" s="163" t="s">
        <v>1</v>
      </c>
      <c r="B4" s="100">
        <v>3442</v>
      </c>
      <c r="C4" s="100">
        <v>6250</v>
      </c>
      <c r="D4" s="100">
        <v>9617</v>
      </c>
      <c r="E4" s="100">
        <v>16751</v>
      </c>
      <c r="F4" s="100">
        <v>20189</v>
      </c>
      <c r="G4" s="100">
        <v>24431</v>
      </c>
      <c r="H4" s="100">
        <v>28171</v>
      </c>
      <c r="I4" s="206">
        <v>43282</v>
      </c>
    </row>
    <row r="5" spans="1:9" ht="12" customHeight="1">
      <c r="A5" s="163" t="s">
        <v>2</v>
      </c>
      <c r="B5" s="100">
        <v>2754</v>
      </c>
      <c r="C5" s="100">
        <v>5445</v>
      </c>
      <c r="D5" s="100">
        <v>9072</v>
      </c>
      <c r="E5" s="100">
        <v>16421</v>
      </c>
      <c r="F5" s="100">
        <v>19956</v>
      </c>
      <c r="G5" s="100">
        <v>25194</v>
      </c>
      <c r="H5" s="100">
        <v>29831</v>
      </c>
      <c r="I5" s="100">
        <v>48023</v>
      </c>
    </row>
    <row r="6" spans="1:9" ht="12" customHeight="1">
      <c r="A6" s="164" t="s">
        <v>3</v>
      </c>
      <c r="B6" s="207">
        <f>SUM(B4:B5)</f>
        <v>6196</v>
      </c>
      <c r="C6" s="207">
        <f>SUM(C4:C5)</f>
        <v>11695</v>
      </c>
      <c r="D6" s="207">
        <f t="shared" ref="D6:I6" si="0">SUM(D4:D5)</f>
        <v>18689</v>
      </c>
      <c r="E6" s="207">
        <f t="shared" si="0"/>
        <v>33172</v>
      </c>
      <c r="F6" s="207">
        <f t="shared" si="0"/>
        <v>40145</v>
      </c>
      <c r="G6" s="207">
        <f t="shared" si="0"/>
        <v>49625</v>
      </c>
      <c r="H6" s="207">
        <f t="shared" si="0"/>
        <v>58002</v>
      </c>
      <c r="I6" s="207">
        <f t="shared" si="0"/>
        <v>91305</v>
      </c>
    </row>
    <row r="7" spans="1:9" ht="12" customHeight="1">
      <c r="A7" s="163" t="s">
        <v>0</v>
      </c>
      <c r="B7" s="208">
        <f>B6/150798</f>
        <v>4.1088078091221371E-2</v>
      </c>
      <c r="C7" s="208">
        <f t="shared" ref="C7:I7" si="1">C6/150798</f>
        <v>7.7554078966564549E-2</v>
      </c>
      <c r="D7" s="208">
        <f t="shared" si="1"/>
        <v>0.12393400442976697</v>
      </c>
      <c r="E7" s="208">
        <f t="shared" si="1"/>
        <v>0.21997639225984431</v>
      </c>
      <c r="F7" s="208">
        <f t="shared" si="1"/>
        <v>0.26621705858167882</v>
      </c>
      <c r="G7" s="208">
        <f t="shared" si="1"/>
        <v>0.3290826138277696</v>
      </c>
      <c r="H7" s="208">
        <f t="shared" si="1"/>
        <v>0.38463374845820236</v>
      </c>
      <c r="I7" s="208">
        <f t="shared" si="1"/>
        <v>0.60547885250467515</v>
      </c>
    </row>
    <row r="8" spans="1:9">
      <c r="A8" s="1" t="s">
        <v>887</v>
      </c>
    </row>
    <row r="9" spans="1:9">
      <c r="A9" s="1" t="s">
        <v>944</v>
      </c>
    </row>
  </sheetData>
  <mergeCells count="8">
    <mergeCell ref="G2:G3"/>
    <mergeCell ref="H2:H3"/>
    <mergeCell ref="A2:A3"/>
    <mergeCell ref="B2:B3"/>
    <mergeCell ref="C2:C3"/>
    <mergeCell ref="D2:D3"/>
    <mergeCell ref="E2:E3"/>
    <mergeCell ref="F2:F3"/>
  </mergeCells>
  <phoneticPr fontId="1"/>
  <pageMargins left="0.7" right="0.7" top="0.75" bottom="0.75" header="0.3" footer="0.3"/>
  <pageSetup paperSize="9" orientation="landscape" r:id="rId1"/>
  <ignoredErrors>
    <ignoredError sqref="B6:H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122B-A54A-43A1-A990-4364395385A0}">
  <dimension ref="A1:L5"/>
  <sheetViews>
    <sheetView zoomScale="118" zoomScaleNormal="118" workbookViewId="0">
      <selection activeCell="B4" sqref="B4:I5"/>
    </sheetView>
  </sheetViews>
  <sheetFormatPr defaultRowHeight="13.5"/>
  <cols>
    <col min="1" max="16384" width="9" style="2"/>
  </cols>
  <sheetData>
    <row r="1" spans="1:12" ht="14.25">
      <c r="A1" s="192" t="s">
        <v>61</v>
      </c>
    </row>
    <row r="2" spans="1:12" ht="12" customHeight="1">
      <c r="A2" s="229" t="s">
        <v>82</v>
      </c>
      <c r="B2" s="229" t="s">
        <v>145</v>
      </c>
      <c r="C2" s="229"/>
      <c r="D2" s="229"/>
      <c r="E2" s="229"/>
      <c r="F2" s="229" t="s">
        <v>146</v>
      </c>
      <c r="G2" s="229"/>
      <c r="H2" s="229"/>
      <c r="I2" s="229"/>
      <c r="J2" s="229"/>
      <c r="K2" s="229"/>
      <c r="L2" s="229" t="s">
        <v>62</v>
      </c>
    </row>
    <row r="3" spans="1:12" ht="12" customHeight="1">
      <c r="A3" s="229"/>
      <c r="B3" s="164" t="s">
        <v>63</v>
      </c>
      <c r="C3" s="164" t="s">
        <v>64</v>
      </c>
      <c r="D3" s="164" t="s">
        <v>65</v>
      </c>
      <c r="E3" s="164" t="s">
        <v>3</v>
      </c>
      <c r="F3" s="164" t="s">
        <v>63</v>
      </c>
      <c r="G3" s="164" t="s">
        <v>64</v>
      </c>
      <c r="H3" s="164" t="s">
        <v>65</v>
      </c>
      <c r="I3" s="164" t="s">
        <v>3</v>
      </c>
      <c r="J3" s="164" t="s">
        <v>147</v>
      </c>
      <c r="K3" s="164" t="s">
        <v>148</v>
      </c>
      <c r="L3" s="229"/>
    </row>
    <row r="4" spans="1:12" ht="12" customHeight="1">
      <c r="A4" s="163" t="s">
        <v>124</v>
      </c>
      <c r="B4" s="108">
        <v>33</v>
      </c>
      <c r="C4" s="108">
        <v>34</v>
      </c>
      <c r="D4" s="108">
        <v>2</v>
      </c>
      <c r="E4" s="108">
        <f>SUM(B4:D4)</f>
        <v>69</v>
      </c>
      <c r="F4" s="108">
        <v>4</v>
      </c>
      <c r="G4" s="108">
        <v>1</v>
      </c>
      <c r="H4" s="108">
        <v>0</v>
      </c>
      <c r="I4" s="108">
        <f>SUM(F4:H4)</f>
        <v>5</v>
      </c>
      <c r="J4" s="108"/>
      <c r="K4" s="108"/>
      <c r="L4" s="162">
        <v>0</v>
      </c>
    </row>
    <row r="5" spans="1:12" ht="12" customHeight="1">
      <c r="A5" s="163" t="s">
        <v>5</v>
      </c>
      <c r="B5" s="108">
        <v>32</v>
      </c>
      <c r="C5" s="108">
        <v>35</v>
      </c>
      <c r="D5" s="108">
        <v>2</v>
      </c>
      <c r="E5" s="108">
        <f>SUM(B5:D5)</f>
        <v>69</v>
      </c>
      <c r="F5" s="108">
        <v>4</v>
      </c>
      <c r="G5" s="108">
        <v>1</v>
      </c>
      <c r="H5" s="108">
        <v>0</v>
      </c>
      <c r="I5" s="108">
        <f>SUM(F5:H5)</f>
        <v>5</v>
      </c>
      <c r="J5" s="108"/>
      <c r="K5" s="108"/>
      <c r="L5" s="162">
        <v>0</v>
      </c>
    </row>
  </sheetData>
  <mergeCells count="4">
    <mergeCell ref="A2:A3"/>
    <mergeCell ref="B2:E2"/>
    <mergeCell ref="F2:K2"/>
    <mergeCell ref="L2:L3"/>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3300-FC82-469A-8CBC-DE6F33B5ECB3}">
  <dimension ref="A1:H4"/>
  <sheetViews>
    <sheetView zoomScale="106" zoomScaleNormal="106" workbookViewId="0"/>
  </sheetViews>
  <sheetFormatPr defaultRowHeight="13.5"/>
  <cols>
    <col min="1" max="1" width="9" style="2" customWidth="1"/>
    <col min="2" max="16384" width="9" style="2"/>
  </cols>
  <sheetData>
    <row r="1" spans="1:8" ht="14.25">
      <c r="A1" s="192" t="s">
        <v>66</v>
      </c>
    </row>
    <row r="2" spans="1:8" ht="12" customHeight="1">
      <c r="A2" s="229" t="s">
        <v>48</v>
      </c>
      <c r="B2" s="229"/>
      <c r="C2" s="229"/>
      <c r="D2" s="229"/>
      <c r="E2" s="229" t="s">
        <v>149</v>
      </c>
      <c r="F2" s="229"/>
      <c r="G2" s="229"/>
      <c r="H2" s="229"/>
    </row>
    <row r="3" spans="1:8" ht="24.75" customHeight="1">
      <c r="A3" s="187" t="s">
        <v>48</v>
      </c>
      <c r="B3" s="187" t="s">
        <v>67</v>
      </c>
      <c r="C3" s="164" t="s">
        <v>204</v>
      </c>
      <c r="D3" s="164" t="s">
        <v>68</v>
      </c>
      <c r="E3" s="164" t="s">
        <v>69</v>
      </c>
      <c r="F3" s="164" t="s">
        <v>70</v>
      </c>
      <c r="G3" s="164" t="s">
        <v>71</v>
      </c>
      <c r="H3" s="164" t="s">
        <v>68</v>
      </c>
    </row>
    <row r="4" spans="1:8" ht="12" customHeight="1">
      <c r="A4" s="221">
        <v>40</v>
      </c>
      <c r="B4" s="221">
        <v>0</v>
      </c>
      <c r="C4" s="221">
        <v>0</v>
      </c>
      <c r="D4" s="221">
        <f>SUM(A4:C4)</f>
        <v>40</v>
      </c>
      <c r="E4" s="221">
        <v>0</v>
      </c>
      <c r="F4" s="221">
        <v>160</v>
      </c>
      <c r="G4" s="221">
        <v>120</v>
      </c>
      <c r="H4" s="221">
        <f>SUM(E4:G4)</f>
        <v>280</v>
      </c>
    </row>
  </sheetData>
  <mergeCells count="2">
    <mergeCell ref="A2:D2"/>
    <mergeCell ref="E2:H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A7B8-A8A5-4B50-ABDE-4D4209542293}">
  <dimension ref="A1:D7"/>
  <sheetViews>
    <sheetView zoomScale="98" zoomScaleNormal="98" workbookViewId="0">
      <selection sqref="A1:XFD1048576"/>
    </sheetView>
  </sheetViews>
  <sheetFormatPr defaultRowHeight="13.5"/>
  <cols>
    <col min="1" max="1" width="29.75" style="2" customWidth="1"/>
    <col min="2" max="2" width="24.75" style="2" customWidth="1"/>
    <col min="3" max="3" width="18.5" style="2" customWidth="1"/>
    <col min="4" max="4" width="13.625" style="2" customWidth="1"/>
    <col min="5" max="16384" width="9" style="2"/>
  </cols>
  <sheetData>
    <row r="1" spans="1:4" ht="14.25">
      <c r="A1" s="192" t="s">
        <v>72</v>
      </c>
    </row>
    <row r="2" spans="1:4" ht="12" customHeight="1">
      <c r="A2" s="164" t="s">
        <v>73</v>
      </c>
      <c r="B2" s="164" t="s">
        <v>74</v>
      </c>
      <c r="C2" s="164" t="s">
        <v>75</v>
      </c>
      <c r="D2" s="164" t="s">
        <v>76</v>
      </c>
    </row>
    <row r="3" spans="1:4" ht="12" customHeight="1">
      <c r="A3" s="9" t="s">
        <v>189</v>
      </c>
      <c r="B3" s="9" t="s">
        <v>190</v>
      </c>
      <c r="C3" s="234" t="s">
        <v>384</v>
      </c>
      <c r="D3" s="234" t="s">
        <v>387</v>
      </c>
    </row>
    <row r="4" spans="1:4" ht="12" customHeight="1">
      <c r="A4" s="9" t="s">
        <v>383</v>
      </c>
      <c r="B4" s="9" t="s">
        <v>191</v>
      </c>
      <c r="C4" s="235"/>
      <c r="D4" s="236"/>
    </row>
    <row r="5" spans="1:4" ht="12" customHeight="1">
      <c r="A5" s="9" t="s">
        <v>194</v>
      </c>
      <c r="B5" s="9" t="s">
        <v>192</v>
      </c>
      <c r="C5" s="234" t="s">
        <v>920</v>
      </c>
      <c r="D5" s="236"/>
    </row>
    <row r="6" spans="1:4" ht="12" customHeight="1">
      <c r="A6" s="9" t="s">
        <v>385</v>
      </c>
      <c r="B6" s="9" t="s">
        <v>150</v>
      </c>
      <c r="C6" s="236"/>
      <c r="D6" s="236"/>
    </row>
    <row r="7" spans="1:4" ht="12" customHeight="1">
      <c r="A7" s="9" t="s">
        <v>386</v>
      </c>
      <c r="B7" s="9" t="s">
        <v>193</v>
      </c>
      <c r="C7" s="235"/>
      <c r="D7" s="235"/>
    </row>
  </sheetData>
  <mergeCells count="3">
    <mergeCell ref="C3:C4"/>
    <mergeCell ref="C5:C7"/>
    <mergeCell ref="D3:D7"/>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A3D9-C0AF-42BB-AE70-261B18352B7F}">
  <sheetPr>
    <pageSetUpPr fitToPage="1"/>
  </sheetPr>
  <dimension ref="A1:F57"/>
  <sheetViews>
    <sheetView zoomScale="124" zoomScaleNormal="124" workbookViewId="0">
      <selection sqref="A1:XFD1048576"/>
    </sheetView>
  </sheetViews>
  <sheetFormatPr defaultRowHeight="13.5"/>
  <cols>
    <col min="1" max="1" width="12" style="2" customWidth="1"/>
    <col min="2" max="6" width="13" style="2" customWidth="1"/>
    <col min="7" max="16384" width="9" style="2"/>
  </cols>
  <sheetData>
    <row r="1" spans="1:6" ht="14.25">
      <c r="A1" s="192" t="s">
        <v>888</v>
      </c>
    </row>
    <row r="2" spans="1:6">
      <c r="A2" s="193" t="s">
        <v>151</v>
      </c>
    </row>
    <row r="3" spans="1:6" ht="12" customHeight="1">
      <c r="A3" s="164" t="s">
        <v>77</v>
      </c>
      <c r="B3" s="164" t="s">
        <v>48</v>
      </c>
      <c r="C3" s="229" t="s">
        <v>49</v>
      </c>
      <c r="D3" s="229"/>
      <c r="E3" s="229"/>
      <c r="F3" s="229"/>
    </row>
    <row r="4" spans="1:6" ht="12" customHeight="1">
      <c r="A4" s="163" t="s">
        <v>388</v>
      </c>
      <c r="B4" s="169" t="s">
        <v>405</v>
      </c>
      <c r="C4" s="169" t="s">
        <v>423</v>
      </c>
      <c r="D4" s="169" t="s">
        <v>430</v>
      </c>
      <c r="E4" s="169" t="s">
        <v>426</v>
      </c>
      <c r="F4" s="9" t="s">
        <v>422</v>
      </c>
    </row>
    <row r="5" spans="1:6" ht="12" customHeight="1">
      <c r="A5" s="163" t="s">
        <v>390</v>
      </c>
      <c r="B5" s="169" t="s">
        <v>406</v>
      </c>
      <c r="C5" s="169" t="s">
        <v>425</v>
      </c>
      <c r="D5" s="169" t="s">
        <v>431</v>
      </c>
      <c r="E5" s="169" t="s">
        <v>427</v>
      </c>
      <c r="F5" s="9"/>
    </row>
    <row r="6" spans="1:6" ht="12" customHeight="1">
      <c r="A6" s="163" t="s">
        <v>391</v>
      </c>
      <c r="B6" s="169" t="s">
        <v>407</v>
      </c>
      <c r="C6" s="9" t="s">
        <v>426</v>
      </c>
      <c r="D6" s="169" t="s">
        <v>429</v>
      </c>
      <c r="E6" s="9" t="s">
        <v>423</v>
      </c>
      <c r="F6" s="169"/>
    </row>
    <row r="7" spans="1:6" ht="12" customHeight="1">
      <c r="A7" s="163" t="s">
        <v>392</v>
      </c>
      <c r="B7" s="169" t="s">
        <v>408</v>
      </c>
      <c r="C7" s="169" t="s">
        <v>427</v>
      </c>
      <c r="D7" s="169" t="s">
        <v>428</v>
      </c>
      <c r="E7" s="169" t="s">
        <v>429</v>
      </c>
      <c r="F7" s="9"/>
    </row>
    <row r="8" spans="1:6" ht="12" customHeight="1">
      <c r="A8" s="163" t="s">
        <v>393</v>
      </c>
      <c r="B8" s="169" t="s">
        <v>409</v>
      </c>
      <c r="C8" s="169" t="s">
        <v>424</v>
      </c>
      <c r="D8" s="169" t="s">
        <v>78</v>
      </c>
      <c r="E8" s="169" t="s">
        <v>432</v>
      </c>
      <c r="F8" s="169"/>
    </row>
    <row r="9" spans="1:6" ht="12" customHeight="1">
      <c r="A9" s="163" t="s">
        <v>394</v>
      </c>
      <c r="B9" s="169" t="s">
        <v>410</v>
      </c>
      <c r="C9" s="9" t="s">
        <v>426</v>
      </c>
      <c r="D9" s="9" t="s">
        <v>422</v>
      </c>
      <c r="E9" s="9" t="s">
        <v>425</v>
      </c>
      <c r="F9" s="169" t="s">
        <v>433</v>
      </c>
    </row>
    <row r="10" spans="1:6" ht="12" customHeight="1">
      <c r="A10" s="163" t="s">
        <v>395</v>
      </c>
      <c r="B10" s="169" t="s">
        <v>411</v>
      </c>
      <c r="C10" s="9" t="s">
        <v>434</v>
      </c>
      <c r="D10" s="9" t="s">
        <v>435</v>
      </c>
      <c r="E10" s="9"/>
      <c r="F10" s="9"/>
    </row>
    <row r="11" spans="1:6" ht="12" customHeight="1">
      <c r="A11" s="163" t="s">
        <v>389</v>
      </c>
      <c r="B11" s="169" t="s">
        <v>412</v>
      </c>
      <c r="C11" s="9" t="s">
        <v>436</v>
      </c>
      <c r="D11" s="9" t="s">
        <v>437</v>
      </c>
      <c r="E11" s="9"/>
      <c r="F11" s="9"/>
    </row>
    <row r="12" spans="1:6" ht="12" customHeight="1">
      <c r="A12" s="36" t="s">
        <v>396</v>
      </c>
      <c r="B12" s="169" t="s">
        <v>413</v>
      </c>
      <c r="C12" s="9" t="s">
        <v>79</v>
      </c>
      <c r="D12" s="9" t="s">
        <v>438</v>
      </c>
      <c r="E12" s="9"/>
      <c r="F12" s="9"/>
    </row>
    <row r="13" spans="1:6" ht="12" customHeight="1">
      <c r="A13" s="36" t="s">
        <v>398</v>
      </c>
      <c r="B13" s="169" t="s">
        <v>414</v>
      </c>
      <c r="C13" s="9" t="s">
        <v>439</v>
      </c>
      <c r="D13" s="9" t="s">
        <v>440</v>
      </c>
      <c r="E13" s="9" t="s">
        <v>382</v>
      </c>
      <c r="F13" s="9" t="s">
        <v>441</v>
      </c>
    </row>
    <row r="14" spans="1:6" ht="12" customHeight="1">
      <c r="A14" s="36" t="s">
        <v>399</v>
      </c>
      <c r="B14" s="169" t="s">
        <v>415</v>
      </c>
      <c r="C14" s="9" t="s">
        <v>442</v>
      </c>
      <c r="D14" s="9" t="s">
        <v>440</v>
      </c>
      <c r="E14" s="9" t="s">
        <v>381</v>
      </c>
      <c r="F14" s="9"/>
    </row>
    <row r="15" spans="1:6" ht="12" customHeight="1">
      <c r="A15" s="36" t="s">
        <v>400</v>
      </c>
      <c r="B15" s="169" t="s">
        <v>417</v>
      </c>
      <c r="C15" s="9" t="s">
        <v>443</v>
      </c>
      <c r="D15" s="9" t="s">
        <v>444</v>
      </c>
      <c r="E15" s="9" t="s">
        <v>50</v>
      </c>
      <c r="F15" s="9" t="s">
        <v>439</v>
      </c>
    </row>
    <row r="16" spans="1:6" ht="12" customHeight="1">
      <c r="A16" s="36" t="s">
        <v>401</v>
      </c>
      <c r="B16" s="169" t="s">
        <v>418</v>
      </c>
      <c r="C16" s="9" t="s">
        <v>441</v>
      </c>
      <c r="D16" s="9" t="s">
        <v>440</v>
      </c>
      <c r="E16" s="9" t="s">
        <v>443</v>
      </c>
      <c r="F16" s="9"/>
    </row>
    <row r="17" spans="1:6" ht="12" customHeight="1">
      <c r="A17" s="36" t="s">
        <v>402</v>
      </c>
      <c r="B17" s="169" t="s">
        <v>419</v>
      </c>
      <c r="C17" s="169" t="s">
        <v>439</v>
      </c>
      <c r="D17" s="169" t="s">
        <v>381</v>
      </c>
      <c r="E17" s="169" t="s">
        <v>445</v>
      </c>
      <c r="F17" s="9"/>
    </row>
    <row r="18" spans="1:6" ht="12" customHeight="1">
      <c r="A18" s="36" t="s">
        <v>403</v>
      </c>
      <c r="B18" s="169" t="s">
        <v>420</v>
      </c>
      <c r="C18" s="169" t="s">
        <v>442</v>
      </c>
      <c r="D18" s="169" t="s">
        <v>446</v>
      </c>
      <c r="E18" s="169"/>
      <c r="F18" s="9"/>
    </row>
    <row r="19" spans="1:6" ht="12" customHeight="1">
      <c r="A19" s="36" t="s">
        <v>397</v>
      </c>
      <c r="B19" s="169" t="s">
        <v>421</v>
      </c>
      <c r="C19" s="169" t="s">
        <v>439</v>
      </c>
      <c r="D19" s="169" t="s">
        <v>440</v>
      </c>
      <c r="E19" s="169" t="s">
        <v>445</v>
      </c>
      <c r="F19" s="9" t="s">
        <v>443</v>
      </c>
    </row>
    <row r="20" spans="1:6" ht="12" customHeight="1">
      <c r="A20" s="36" t="s">
        <v>404</v>
      </c>
      <c r="B20" s="169" t="s">
        <v>416</v>
      </c>
      <c r="C20" s="169" t="s">
        <v>442</v>
      </c>
      <c r="D20" s="169" t="s">
        <v>440</v>
      </c>
      <c r="E20" s="169" t="s">
        <v>446</v>
      </c>
      <c r="F20" s="9"/>
    </row>
    <row r="21" spans="1:6">
      <c r="A21" s="193" t="s">
        <v>889</v>
      </c>
    </row>
    <row r="22" spans="1:6" ht="12" customHeight="1">
      <c r="A22" s="164" t="s">
        <v>77</v>
      </c>
      <c r="B22" s="164" t="s">
        <v>48</v>
      </c>
      <c r="C22" s="229" t="s">
        <v>49</v>
      </c>
      <c r="D22" s="229"/>
      <c r="E22" s="229"/>
      <c r="F22" s="229"/>
    </row>
    <row r="23" spans="1:6" ht="12" customHeight="1">
      <c r="A23" s="40" t="s">
        <v>447</v>
      </c>
      <c r="B23" s="169" t="s">
        <v>455</v>
      </c>
      <c r="C23" s="169" t="s">
        <v>469</v>
      </c>
      <c r="D23" s="169" t="s">
        <v>470</v>
      </c>
      <c r="E23" s="169"/>
      <c r="F23" s="9"/>
    </row>
    <row r="24" spans="1:6" ht="12" customHeight="1">
      <c r="A24" s="40" t="s">
        <v>449</v>
      </c>
      <c r="B24" s="169" t="s">
        <v>456</v>
      </c>
      <c r="C24" s="169" t="s">
        <v>436</v>
      </c>
      <c r="D24" s="169" t="s">
        <v>79</v>
      </c>
      <c r="E24" s="169"/>
      <c r="F24" s="9"/>
    </row>
    <row r="25" spans="1:6" ht="12" customHeight="1">
      <c r="A25" s="40" t="s">
        <v>450</v>
      </c>
      <c r="B25" s="169" t="s">
        <v>457</v>
      </c>
      <c r="C25" s="9" t="s">
        <v>471</v>
      </c>
      <c r="D25" s="169" t="s">
        <v>472</v>
      </c>
      <c r="E25" s="9"/>
      <c r="F25" s="169"/>
    </row>
    <row r="26" spans="1:6" ht="12" customHeight="1">
      <c r="A26" s="40" t="s">
        <v>451</v>
      </c>
      <c r="B26" s="169" t="s">
        <v>458</v>
      </c>
      <c r="C26" s="169" t="s">
        <v>473</v>
      </c>
      <c r="D26" s="169" t="s">
        <v>472</v>
      </c>
      <c r="E26" s="169"/>
      <c r="F26" s="9"/>
    </row>
    <row r="27" spans="1:6" ht="12" customHeight="1">
      <c r="A27" s="40" t="s">
        <v>452</v>
      </c>
      <c r="B27" s="169" t="s">
        <v>461</v>
      </c>
      <c r="C27" s="169" t="s">
        <v>474</v>
      </c>
      <c r="D27" s="169" t="s">
        <v>153</v>
      </c>
      <c r="E27" s="169"/>
      <c r="F27" s="9"/>
    </row>
    <row r="28" spans="1:6" ht="12" customHeight="1">
      <c r="A28" s="40" t="s">
        <v>453</v>
      </c>
      <c r="B28" s="169" t="s">
        <v>462</v>
      </c>
      <c r="C28" s="169" t="s">
        <v>475</v>
      </c>
      <c r="D28" s="169" t="s">
        <v>472</v>
      </c>
      <c r="E28" s="169"/>
      <c r="F28" s="9"/>
    </row>
    <row r="29" spans="1:6" ht="12" customHeight="1">
      <c r="A29" s="40" t="s">
        <v>454</v>
      </c>
      <c r="B29" s="169" t="s">
        <v>154</v>
      </c>
      <c r="C29" s="9" t="s">
        <v>476</v>
      </c>
      <c r="D29" s="169" t="s">
        <v>477</v>
      </c>
      <c r="E29" s="9"/>
      <c r="F29" s="169"/>
    </row>
    <row r="30" spans="1:6" ht="12" customHeight="1">
      <c r="A30" s="40" t="s">
        <v>448</v>
      </c>
      <c r="B30" s="169" t="s">
        <v>463</v>
      </c>
      <c r="C30" s="169" t="s">
        <v>478</v>
      </c>
      <c r="D30" s="169" t="s">
        <v>80</v>
      </c>
      <c r="E30" s="169"/>
      <c r="F30" s="9"/>
    </row>
    <row r="31" spans="1:6" ht="12" customHeight="1">
      <c r="A31" s="36" t="s">
        <v>396</v>
      </c>
      <c r="B31" s="169" t="s">
        <v>465</v>
      </c>
      <c r="C31" s="169" t="s">
        <v>479</v>
      </c>
      <c r="D31" s="169" t="s">
        <v>480</v>
      </c>
      <c r="E31" s="169" t="s">
        <v>481</v>
      </c>
      <c r="F31" s="9"/>
    </row>
    <row r="32" spans="1:6" ht="12" customHeight="1">
      <c r="A32" s="36" t="s">
        <v>398</v>
      </c>
      <c r="B32" s="169" t="s">
        <v>464</v>
      </c>
      <c r="C32" s="169" t="s">
        <v>489</v>
      </c>
      <c r="D32" s="169" t="s">
        <v>482</v>
      </c>
      <c r="E32" s="169" t="s">
        <v>484</v>
      </c>
      <c r="F32" s="9" t="s">
        <v>483</v>
      </c>
    </row>
    <row r="33" spans="1:6" ht="12" customHeight="1">
      <c r="A33" s="36" t="s">
        <v>399</v>
      </c>
      <c r="B33" s="169" t="s">
        <v>466</v>
      </c>
      <c r="C33" s="9" t="s">
        <v>485</v>
      </c>
      <c r="D33" s="169" t="s">
        <v>486</v>
      </c>
      <c r="E33" s="9"/>
      <c r="F33" s="169"/>
    </row>
    <row r="34" spans="1:6" ht="12" customHeight="1">
      <c r="A34" s="36" t="s">
        <v>400</v>
      </c>
      <c r="B34" s="169" t="s">
        <v>467</v>
      </c>
      <c r="C34" s="169" t="s">
        <v>476</v>
      </c>
      <c r="D34" s="169" t="s">
        <v>483</v>
      </c>
      <c r="E34" s="169" t="s">
        <v>479</v>
      </c>
      <c r="F34" s="9"/>
    </row>
    <row r="35" spans="1:6" ht="12" customHeight="1">
      <c r="A35" s="36" t="s">
        <v>401</v>
      </c>
      <c r="B35" s="169" t="s">
        <v>468</v>
      </c>
      <c r="C35" s="169" t="s">
        <v>487</v>
      </c>
      <c r="D35" s="169" t="s">
        <v>486</v>
      </c>
      <c r="E35" s="169" t="s">
        <v>476</v>
      </c>
      <c r="F35" s="9"/>
    </row>
    <row r="36" spans="1:6" ht="12" customHeight="1">
      <c r="A36" s="36" t="s">
        <v>402</v>
      </c>
      <c r="B36" s="169" t="s">
        <v>459</v>
      </c>
      <c r="C36" s="9" t="s">
        <v>482</v>
      </c>
      <c r="D36" s="169" t="s">
        <v>488</v>
      </c>
      <c r="E36" s="9" t="s">
        <v>478</v>
      </c>
      <c r="F36" s="9"/>
    </row>
    <row r="37" spans="1:6" ht="12" customHeight="1">
      <c r="A37" s="36" t="s">
        <v>403</v>
      </c>
      <c r="B37" s="169" t="s">
        <v>459</v>
      </c>
      <c r="C37" s="9" t="s">
        <v>489</v>
      </c>
      <c r="D37" s="169" t="s">
        <v>490</v>
      </c>
      <c r="E37" s="9" t="s">
        <v>491</v>
      </c>
      <c r="F37" s="169"/>
    </row>
    <row r="38" spans="1:6" ht="12" customHeight="1">
      <c r="A38" s="36" t="s">
        <v>397</v>
      </c>
      <c r="B38" s="169" t="s">
        <v>467</v>
      </c>
      <c r="C38" s="9" t="s">
        <v>492</v>
      </c>
      <c r="D38" s="169" t="s">
        <v>493</v>
      </c>
      <c r="E38" s="9" t="s">
        <v>490</v>
      </c>
      <c r="F38" s="169"/>
    </row>
    <row r="39" spans="1:6" ht="12" customHeight="1">
      <c r="A39" s="36" t="s">
        <v>404</v>
      </c>
      <c r="B39" s="169" t="s">
        <v>460</v>
      </c>
      <c r="C39" s="169" t="s">
        <v>489</v>
      </c>
      <c r="D39" s="169" t="s">
        <v>494</v>
      </c>
      <c r="E39" s="169"/>
      <c r="F39" s="9"/>
    </row>
    <row r="40" spans="1:6">
      <c r="A40" s="193" t="s">
        <v>155</v>
      </c>
    </row>
    <row r="41" spans="1:6" ht="12" customHeight="1">
      <c r="A41" s="164" t="s">
        <v>77</v>
      </c>
      <c r="B41" s="164" t="s">
        <v>48</v>
      </c>
      <c r="C41" s="229" t="s">
        <v>49</v>
      </c>
      <c r="D41" s="229"/>
      <c r="E41" s="229"/>
      <c r="F41" s="229"/>
    </row>
    <row r="42" spans="1:6" ht="12" customHeight="1">
      <c r="A42" s="41">
        <v>44748</v>
      </c>
      <c r="B42" s="169" t="s">
        <v>495</v>
      </c>
      <c r="C42" s="169" t="s">
        <v>505</v>
      </c>
      <c r="D42" s="169" t="s">
        <v>156</v>
      </c>
      <c r="E42" s="169" t="s">
        <v>504</v>
      </c>
      <c r="F42" s="9" t="s">
        <v>506</v>
      </c>
    </row>
    <row r="43" spans="1:6" ht="12" customHeight="1">
      <c r="A43" s="41">
        <v>44749</v>
      </c>
      <c r="B43" s="169" t="s">
        <v>496</v>
      </c>
      <c r="C43" s="169" t="s">
        <v>423</v>
      </c>
      <c r="D43" s="169" t="s">
        <v>422</v>
      </c>
      <c r="E43" s="169" t="s">
        <v>507</v>
      </c>
      <c r="F43" s="9" t="s">
        <v>510</v>
      </c>
    </row>
    <row r="44" spans="1:6" ht="12" customHeight="1">
      <c r="A44" s="41">
        <v>44750</v>
      </c>
      <c r="B44" s="169" t="s">
        <v>497</v>
      </c>
      <c r="C44" s="9" t="s">
        <v>508</v>
      </c>
      <c r="D44" s="169" t="s">
        <v>504</v>
      </c>
      <c r="E44" s="9" t="s">
        <v>427</v>
      </c>
      <c r="F44" s="169"/>
    </row>
    <row r="45" spans="1:6" ht="12" customHeight="1">
      <c r="A45" s="41">
        <v>44751</v>
      </c>
      <c r="B45" s="169" t="s">
        <v>498</v>
      </c>
      <c r="C45" s="169" t="s">
        <v>152</v>
      </c>
      <c r="D45" s="169" t="s">
        <v>509</v>
      </c>
      <c r="E45" s="169" t="s">
        <v>510</v>
      </c>
      <c r="F45" s="9"/>
    </row>
    <row r="46" spans="1:6">
      <c r="A46" s="193" t="s">
        <v>157</v>
      </c>
    </row>
    <row r="47" spans="1:6" ht="12" customHeight="1">
      <c r="A47" s="164" t="s">
        <v>77</v>
      </c>
      <c r="B47" s="164" t="s">
        <v>48</v>
      </c>
      <c r="C47" s="229" t="s">
        <v>49</v>
      </c>
      <c r="D47" s="229"/>
      <c r="E47" s="229"/>
      <c r="F47" s="229"/>
    </row>
    <row r="48" spans="1:6" ht="12" customHeight="1">
      <c r="A48" s="41">
        <v>44748</v>
      </c>
      <c r="B48" s="169" t="s">
        <v>499</v>
      </c>
      <c r="C48" s="169" t="s">
        <v>511</v>
      </c>
      <c r="D48" s="169" t="s">
        <v>514</v>
      </c>
      <c r="E48" s="169" t="s">
        <v>515</v>
      </c>
      <c r="F48" s="9"/>
    </row>
    <row r="49" spans="1:6" ht="12" customHeight="1">
      <c r="A49" s="41">
        <v>44749</v>
      </c>
      <c r="B49" s="169" t="s">
        <v>499</v>
      </c>
      <c r="C49" s="169" t="s">
        <v>512</v>
      </c>
      <c r="D49" s="169" t="s">
        <v>470</v>
      </c>
      <c r="E49" s="169"/>
      <c r="F49" s="9"/>
    </row>
    <row r="50" spans="1:6" ht="12" customHeight="1">
      <c r="A50" s="41">
        <v>44750</v>
      </c>
      <c r="B50" s="169" t="s">
        <v>500</v>
      </c>
      <c r="C50" s="9" t="s">
        <v>513</v>
      </c>
      <c r="D50" s="169" t="s">
        <v>438</v>
      </c>
      <c r="E50" s="9"/>
      <c r="F50" s="169"/>
    </row>
    <row r="51" spans="1:6" ht="12" customHeight="1">
      <c r="A51" s="41">
        <v>44751</v>
      </c>
      <c r="B51" s="169" t="s">
        <v>500</v>
      </c>
      <c r="C51" s="169" t="s">
        <v>434</v>
      </c>
      <c r="D51" s="169" t="s">
        <v>514</v>
      </c>
      <c r="E51" s="169" t="s">
        <v>515</v>
      </c>
      <c r="F51" s="9"/>
    </row>
    <row r="52" spans="1:6">
      <c r="A52" s="193" t="s">
        <v>158</v>
      </c>
    </row>
    <row r="53" spans="1:6" ht="12" customHeight="1">
      <c r="A53" s="164" t="s">
        <v>77</v>
      </c>
      <c r="B53" s="164" t="s">
        <v>48</v>
      </c>
      <c r="C53" s="229" t="s">
        <v>49</v>
      </c>
      <c r="D53" s="229"/>
      <c r="E53" s="229"/>
      <c r="F53" s="229"/>
    </row>
    <row r="54" spans="1:6" ht="12" customHeight="1">
      <c r="A54" s="41">
        <v>44748</v>
      </c>
      <c r="B54" s="169" t="s">
        <v>501</v>
      </c>
      <c r="C54" s="169" t="s">
        <v>516</v>
      </c>
      <c r="D54" s="169" t="s">
        <v>518</v>
      </c>
      <c r="E54" s="169"/>
      <c r="F54" s="9"/>
    </row>
    <row r="55" spans="1:6" ht="12" customHeight="1">
      <c r="A55" s="41">
        <v>44749</v>
      </c>
      <c r="B55" s="169" t="s">
        <v>502</v>
      </c>
      <c r="C55" s="169" t="s">
        <v>516</v>
      </c>
      <c r="D55" s="169" t="s">
        <v>517</v>
      </c>
      <c r="E55" s="169"/>
      <c r="F55" s="9"/>
    </row>
    <row r="56" spans="1:6" ht="12" customHeight="1">
      <c r="A56" s="41">
        <v>44750</v>
      </c>
      <c r="B56" s="169" t="s">
        <v>501</v>
      </c>
      <c r="C56" s="9" t="s">
        <v>520</v>
      </c>
      <c r="D56" s="169" t="s">
        <v>518</v>
      </c>
      <c r="E56" s="9"/>
      <c r="F56" s="169"/>
    </row>
    <row r="57" spans="1:6" ht="12" customHeight="1">
      <c r="A57" s="41">
        <v>44751</v>
      </c>
      <c r="B57" s="169" t="s">
        <v>503</v>
      </c>
      <c r="C57" s="169" t="s">
        <v>519</v>
      </c>
      <c r="D57" s="169" t="s">
        <v>521</v>
      </c>
      <c r="E57" s="169"/>
      <c r="F57" s="9"/>
    </row>
  </sheetData>
  <mergeCells count="5">
    <mergeCell ref="C22:F22"/>
    <mergeCell ref="C41:F41"/>
    <mergeCell ref="C47:F47"/>
    <mergeCell ref="C53:F53"/>
    <mergeCell ref="C3:F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952C-6789-46E8-860B-73A804C86293}">
  <dimension ref="A1:G12"/>
  <sheetViews>
    <sheetView zoomScale="124" zoomScaleNormal="124" workbookViewId="0">
      <selection activeCell="B10" sqref="B10:G12"/>
    </sheetView>
  </sheetViews>
  <sheetFormatPr defaultRowHeight="13.5"/>
  <cols>
    <col min="1" max="1" width="9" style="2"/>
    <col min="2" max="7" width="13.375" style="2" customWidth="1"/>
    <col min="8" max="16384" width="9" style="2"/>
  </cols>
  <sheetData>
    <row r="1" spans="1:7" ht="14.25">
      <c r="A1" s="192" t="s">
        <v>81</v>
      </c>
    </row>
    <row r="2" spans="1:7">
      <c r="A2" s="193" t="s">
        <v>123</v>
      </c>
    </row>
    <row r="3" spans="1:7" ht="24.75" customHeight="1">
      <c r="A3" s="188" t="s">
        <v>82</v>
      </c>
      <c r="B3" s="38" t="s">
        <v>197</v>
      </c>
      <c r="C3" s="38" t="s">
        <v>522</v>
      </c>
      <c r="D3" s="38" t="s">
        <v>194</v>
      </c>
      <c r="E3" s="38" t="s">
        <v>195</v>
      </c>
      <c r="F3" s="38" t="s">
        <v>196</v>
      </c>
      <c r="G3" s="189" t="s">
        <v>68</v>
      </c>
    </row>
    <row r="4" spans="1:7" ht="12" customHeight="1">
      <c r="A4" s="163" t="s">
        <v>1</v>
      </c>
      <c r="B4" s="101">
        <v>4560</v>
      </c>
      <c r="C4" s="101">
        <v>4599</v>
      </c>
      <c r="D4" s="101">
        <v>1553</v>
      </c>
      <c r="E4" s="101">
        <v>1427</v>
      </c>
      <c r="F4" s="101">
        <v>1299</v>
      </c>
      <c r="G4" s="101">
        <f>SUM(B4:F4)</f>
        <v>13438</v>
      </c>
    </row>
    <row r="5" spans="1:7" ht="12" customHeight="1">
      <c r="A5" s="163" t="s">
        <v>2</v>
      </c>
      <c r="B5" s="101">
        <v>5899</v>
      </c>
      <c r="C5" s="101">
        <v>5122</v>
      </c>
      <c r="D5" s="101">
        <v>1902</v>
      </c>
      <c r="E5" s="101">
        <v>1792</v>
      </c>
      <c r="F5" s="101">
        <v>1509</v>
      </c>
      <c r="G5" s="101">
        <f>SUM(B5:F5)</f>
        <v>16224</v>
      </c>
    </row>
    <row r="6" spans="1:7" ht="12" customHeight="1">
      <c r="A6" s="163" t="s">
        <v>3</v>
      </c>
      <c r="B6" s="101">
        <f>B4+B5</f>
        <v>10459</v>
      </c>
      <c r="C6" s="101">
        <f t="shared" ref="C6:F6" si="0">C4+C5</f>
        <v>9721</v>
      </c>
      <c r="D6" s="101">
        <f t="shared" si="0"/>
        <v>3455</v>
      </c>
      <c r="E6" s="101">
        <f t="shared" si="0"/>
        <v>3219</v>
      </c>
      <c r="F6" s="101">
        <f t="shared" si="0"/>
        <v>2808</v>
      </c>
      <c r="G6" s="101">
        <f>G4+G5</f>
        <v>29662</v>
      </c>
    </row>
    <row r="7" spans="1:7" ht="14.25">
      <c r="A7" s="194"/>
    </row>
    <row r="8" spans="1:7">
      <c r="A8" s="193" t="s">
        <v>4</v>
      </c>
    </row>
    <row r="9" spans="1:7" ht="24.75" customHeight="1">
      <c r="A9" s="188" t="s">
        <v>82</v>
      </c>
      <c r="B9" s="38" t="s">
        <v>197</v>
      </c>
      <c r="C9" s="38" t="s">
        <v>522</v>
      </c>
      <c r="D9" s="38" t="s">
        <v>194</v>
      </c>
      <c r="E9" s="38" t="s">
        <v>195</v>
      </c>
      <c r="F9" s="38" t="s">
        <v>196</v>
      </c>
      <c r="G9" s="189" t="s">
        <v>68</v>
      </c>
    </row>
    <row r="10" spans="1:7" ht="12" customHeight="1">
      <c r="A10" s="163" t="s">
        <v>1</v>
      </c>
      <c r="B10" s="100">
        <v>4560</v>
      </c>
      <c r="C10" s="100">
        <v>4599</v>
      </c>
      <c r="D10" s="100">
        <v>1553</v>
      </c>
      <c r="E10" s="100">
        <v>1427</v>
      </c>
      <c r="F10" s="100">
        <v>1299</v>
      </c>
      <c r="G10" s="101">
        <f>SUM(B10:F10)</f>
        <v>13438</v>
      </c>
    </row>
    <row r="11" spans="1:7" ht="12" customHeight="1">
      <c r="A11" s="163" t="s">
        <v>2</v>
      </c>
      <c r="B11" s="100">
        <v>5898</v>
      </c>
      <c r="C11" s="100">
        <v>5122</v>
      </c>
      <c r="D11" s="100">
        <v>1902</v>
      </c>
      <c r="E11" s="100">
        <v>1792</v>
      </c>
      <c r="F11" s="100">
        <v>1509</v>
      </c>
      <c r="G11" s="101">
        <f>SUM(B11:F11)</f>
        <v>16223</v>
      </c>
    </row>
    <row r="12" spans="1:7" ht="12" customHeight="1">
      <c r="A12" s="163" t="s">
        <v>3</v>
      </c>
      <c r="B12" s="101">
        <f>B10+B11</f>
        <v>10458</v>
      </c>
      <c r="C12" s="101">
        <f t="shared" ref="C12:G12" si="1">C10+C11</f>
        <v>9721</v>
      </c>
      <c r="D12" s="101">
        <f t="shared" si="1"/>
        <v>3455</v>
      </c>
      <c r="E12" s="101">
        <f t="shared" si="1"/>
        <v>3219</v>
      </c>
      <c r="F12" s="101">
        <f t="shared" si="1"/>
        <v>2808</v>
      </c>
      <c r="G12" s="101">
        <f t="shared" si="1"/>
        <v>29661</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2023-12-18T05:44:46Z</dcterms:modified>
</cp:coreProperties>
</file>