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7_財政状況資料集\R01決算\99_送付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CR102" i="12"/>
  <c r="AU63" i="12"/>
  <c r="AP63"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CO37" i="10"/>
  <c r="CO38" i="10" s="1"/>
  <c r="CO39" i="10" s="1"/>
  <c r="BW37" i="10"/>
  <c r="BE37" i="10"/>
  <c r="AM37" i="10"/>
  <c r="U37" i="10"/>
  <c r="C37" i="10"/>
  <c r="BW36" i="10"/>
  <c r="BE36" i="10"/>
  <c r="AM36" i="10"/>
  <c r="BE35" i="10"/>
  <c r="AM35" i="10"/>
  <c r="CO34" i="10"/>
  <c r="CO35" i="10" s="1"/>
  <c r="CO36" i="10" s="1"/>
  <c r="BW34" i="10"/>
  <c r="BW35"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alcChain>
</file>

<file path=xl/sharedStrings.xml><?xml version="1.0" encoding="utf-8"?>
<sst xmlns="http://schemas.openxmlformats.org/spreadsheetml/2006/main" count="1117" uniqueCount="602">
  <si>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</si>
  <si>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</si>
  <si>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</si>
  <si>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</si>
  <si>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</si>
  <si>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</si>
  <si>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</si>
  <si>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</si>
  <si>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</si>
  <si>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</si>
  <si>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</si>
  <si>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</si>
  <si>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</si>
  <si>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</si>
  <si>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</si>
  <si>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</si>
  <si>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</si>
  <si>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</si>
  <si>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</si>
  <si>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</si>
  <si>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</si>
  <si>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</si>
  <si>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</si>
  <si>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</si>
  <si>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</si>
  <si>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</si>
  <si>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</si>
  <si>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</si>
  <si>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</si>
  <si>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</si>
  <si>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</si>
  <si>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</si>
  <si>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</si>
  <si>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</si>
  <si>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</si>
  <si>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</si>
  <si>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</si>
  <si>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</si>
  <si>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</si>
  <si>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</si>
  <si>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</si>
  <si>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</si>
  <si>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</si>
  <si>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</si>
  <si>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</si>
  <si>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</si>
  <si>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</si>
  <si>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</si>
  <si>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</si>
  <si>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</si>
  <si>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</si>
  <si>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</si>
  <si>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</si>
  <si>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</si>
  <si>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</si>
  <si>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</si>
  <si>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</si>
  <si>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</si>
  <si>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</si>
  <si>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</si>
  <si>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</si>
  <si>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</si>
  <si>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</si>
  <si>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</si>
  <si>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</si>
  <si>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</si>
  <si>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</si>
  <si>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</si>
  <si>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</si>
  <si>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</si>
  <si>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</si>
  <si>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</si>
  <si>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</si>
  <si>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</si>
  <si>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</si>
  <si>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</si>
  <si>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</si>
  <si>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</si>
  <si>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</si>
  <si>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</si>
  <si>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</si>
  <si>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</si>
  <si>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</si>
  <si>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</si>
  <si>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</si>
  <si>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</si>
  <si>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</si>
  <si>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</si>
  <si>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</si>
  <si>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</si>
  <si>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</si>
  <si>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</si>
  <si>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</si>
  <si>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</si>
  <si>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</si>
  <si>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</si>
  <si>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</si>
  <si>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</si>
  <si>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鎌倉市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</si>
  <si>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</si>
  <si>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</si>
  <si>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</si>
  <si>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</si>
  <si>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</si>
  <si>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</si>
  <si>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</si>
  <si>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</si>
  <si>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</si>
  <si>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</si>
  <si>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</si>
  <si>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</si>
  <si>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</si>
  <si>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</si>
  <si>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</si>
  <si>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</si>
  <si>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</si>
  <si>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</si>
  <si>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</si>
  <si>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</si>
  <si>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</si>
  <si>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</si>
  <si>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</si>
  <si>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</si>
  <si>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</si>
  <si>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</si>
  <si>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</si>
  <si>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</si>
  <si>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</si>
  <si>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</si>
  <si>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</si>
  <si>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</si>
  <si>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</si>
  <si>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</si>
  <si>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</si>
  <si>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</si>
  <si>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</si>
  <si>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</si>
  <si>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</si>
  <si>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</si>
  <si>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</si>
  <si>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</si>
  <si>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</si>
  <si>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</si>
  <si>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</si>
  <si>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</si>
  <si>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</si>
  <si>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</si>
  <si>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</si>
  <si>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</si>
  <si>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</si>
  <si>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</si>
  <si>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</si>
  <si>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</si>
  <si>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</si>
  <si>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</si>
  <si>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</si>
  <si>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</si>
  <si>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</si>
  <si>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</si>
  <si>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</si>
  <si>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</si>
  <si>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</si>
  <si>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</si>
  <si>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</si>
  <si>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</si>
  <si>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</si>
  <si>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</si>
  <si>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</si>
  <si>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</si>
  <si>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</si>
  <si>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</si>
  <si>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</si>
  <si>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</si>
  <si>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</si>
  <si>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</si>
  <si>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</si>
  <si>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</si>
  <si>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</si>
  <si>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</si>
  <si>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</si>
  <si>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</si>
  <si>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</si>
  <si>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</si>
  <si>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</si>
  <si>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</si>
  <si>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</si>
  <si>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</si>
  <si>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</si>
  <si>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</si>
  <si>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</si>
  <si>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</si>
  <si>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</si>
  <si>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</si>
  <si>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</si>
  <si>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</si>
  <si>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</si>
  <si>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</si>
  <si>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</si>
  <si>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</si>
  <si>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</si>
  <si>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</si>
  <si>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</si>
  <si>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</si>
  <si>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</si>
  <si>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</si>
  <si>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</si>
  <si>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</si>
  <si>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</si>
  <si>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</si>
  <si>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</si>
  <si>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</si>
  <si>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</si>
  <si>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</si>
  <si>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</si>
  <si>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</si>
  <si>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</si>
  <si>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</si>
  <si>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</si>
  <si>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神奈川県鎌倉市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</si>
  <si>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</si>
  <si>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</si>
  <si>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</si>
  <si>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</si>
  <si>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</si>
  <si>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</si>
  <si>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</si>
  <si>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</si>
  <si>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</si>
  <si>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</si>
  <si>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</si>
  <si>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</si>
  <si>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</si>
  <si>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</si>
  <si>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</si>
  <si>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</si>
  <si>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</si>
  <si>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</si>
  <si>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</si>
  <si>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</si>
  <si>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</si>
  <si>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</si>
  <si>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</si>
  <si>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</si>
  <si>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</si>
  <si>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</si>
  <si>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</si>
  <si>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</si>
  <si>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</si>
  <si>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</si>
  <si>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</si>
  <si>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</si>
  <si>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</si>
  <si>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</si>
  <si>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</si>
  <si>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</si>
  <si>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</si>
  <si>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</si>
  <si>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</si>
  <si>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</si>
  <si>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</si>
  <si>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</si>
  <si>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</si>
  <si>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</si>
  <si>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</si>
  <si>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</si>
  <si>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</si>
  <si>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</si>
  <si>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</si>
  <si>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</si>
  <si>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</si>
  <si>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</si>
  <si>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</si>
  <si>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</si>
  <si>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</si>
  <si>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</si>
  <si>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</si>
  <si>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</si>
  <si>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</si>
  <si>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</si>
  <si>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</si>
  <si>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</si>
  <si>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</si>
  <si>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</si>
  <si>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</si>
  <si>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</si>
  <si>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</si>
  <si>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</si>
  <si>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</si>
  <si>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</si>
  <si>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</si>
  <si>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</si>
  <si>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</si>
  <si>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</si>
  <si>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</si>
  <si>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</si>
  <si>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</si>
  <si>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</si>
  <si>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</si>
  <si>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</si>
  <si>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</si>
  <si>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</si>
  <si>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</si>
  <si>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</si>
  <si>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</si>
  <si>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</si>
  <si>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</si>
  <si>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</si>
  <si>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</si>
  <si>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</si>
  <si>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</si>
  <si>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</si>
  <si>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</si>
  <si>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</si>
  <si>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</si>
  <si>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</si>
  <si>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</si>
  <si>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</si>
  <si>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</si>
  <si>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</si>
  <si>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</si>
  <si>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</si>
  <si>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</si>
  <si>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</si>
  <si>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</si>
  <si>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</si>
  <si>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</si>
  <si>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</si>
  <si>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</si>
  <si>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</si>
  <si>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</si>
  <si>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</si>
  <si>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</si>
  <si>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</si>
  <si>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</si>
  <si>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</si>
  <si>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</si>
  <si>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</si>
  <si>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</si>
  <si>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</si>
  <si>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</si>
  <si>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</si>
  <si>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</si>
  <si>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</si>
  <si>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</si>
  <si>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</si>
  <si>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</si>
  <si>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</si>
  <si>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</si>
  <si>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</si>
  <si>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</si>
  <si>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</si>
  <si>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</si>
  <si>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</si>
  <si>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</si>
  <si>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</si>
  <si>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</si>
  <si>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</si>
  <si>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</si>
  <si>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</si>
  <si>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</si>
  <si>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</si>
  <si>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</si>
  <si>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</si>
  <si>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</si>
  <si>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</si>
  <si>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</si>
  <si>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</si>
  <si>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</si>
  <si>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</si>
  <si>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</si>
  <si>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</si>
  <si>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</si>
  <si>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神奈川県鎌倉市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</si>
  <si>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</si>
  <si>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</si>
  <si>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</si>
  <si>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</si>
  <si>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</si>
  <si>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</si>
  <si>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</si>
  <si>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</si>
  <si>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</si>
  <si>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</si>
  <si>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</si>
  <si>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</si>
  <si>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</si>
  <si>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</si>
  <si>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</si>
  <si>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</si>
  <si>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</si>
  <si>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</si>
  <si>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</si>
  <si>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</si>
  <si>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大船駅東口市街地再開発事業特別会計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</si>
  <si>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</si>
  <si>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</si>
  <si>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</si>
  <si>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</si>
  <si>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</si>
  <si>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</si>
  <si>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</si>
  <si>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</si>
  <si>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</si>
  <si>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</si>
  <si>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</si>
  <si>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</si>
  <si>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</si>
  <si>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</si>
  <si>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</si>
  <si>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</si>
  <si>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</si>
  <si>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</si>
  <si>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</si>
  <si>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</si>
  <si>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</si>
  <si>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</si>
  <si>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</si>
  <si>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</si>
  <si>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</si>
  <si>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</si>
  <si>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</si>
  <si>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</si>
  <si>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</si>
  <si>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</si>
  <si>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</si>
  <si>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</si>
  <si>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</si>
  <si>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</si>
  <si>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</si>
  <si>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</si>
  <si>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</si>
  <si>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</si>
  <si>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</si>
  <si>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</si>
  <si>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</si>
  <si>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</si>
  <si>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</si>
  <si>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</si>
  <si>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</si>
  <si>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</si>
  <si>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</si>
  <si>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</si>
  <si>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</si>
  <si>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</si>
  <si>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</si>
  <si>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</si>
  <si>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</si>
  <si>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</si>
  <si>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</si>
  <si>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</si>
  <si>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</si>
  <si>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</si>
  <si>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</si>
  <si>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</si>
  <si>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</si>
  <si>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</si>
  <si>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</si>
  <si>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</si>
  <si>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</si>
  <si>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</si>
  <si>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</si>
  <si>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</si>
  <si>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</si>
  <si>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</si>
  <si>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</si>
  <si>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</si>
  <si>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</si>
  <si>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</si>
  <si>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</si>
  <si>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</si>
  <si>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</si>
  <si>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</si>
  <si>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</si>
  <si>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</si>
  <si>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</si>
  <si>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</si>
  <si>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</si>
  <si>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</si>
  <si>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</si>
  <si>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</si>
  <si>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</si>
  <si>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</si>
  <si>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</si>
  <si>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</si>
  <si>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</si>
  <si>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</si>
  <si>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</si>
  <si>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</si>
  <si>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</si>
  <si>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</si>
  <si>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</si>
  <si>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</si>
  <si>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</si>
  <si>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</si>
  <si>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</si>
  <si>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</si>
  <si>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</si>
  <si>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</si>
  <si>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</si>
  <si>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</si>
  <si>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</si>
  <si>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</si>
  <si>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</si>
  <si>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</si>
  <si>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</si>
  <si>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</si>
  <si>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</si>
  <si>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</si>
  <si>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</si>
  <si>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</si>
  <si>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</si>
  <si>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</si>
  <si>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</si>
  <si>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</si>
  <si>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</si>
  <si>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</si>
  <si>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</si>
  <si>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</si>
  <si>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</si>
  <si>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</si>
  <si>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</si>
  <si>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</si>
  <si>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</si>
  <si>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</si>
  <si>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</si>
  <si>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</si>
  <si>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</si>
  <si>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</si>
  <si>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</si>
  <si>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</si>
  <si>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</si>
  <si>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</si>
  <si>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</si>
  <si>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</si>
  <si>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</si>
  <si>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</si>
  <si>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</si>
  <si>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</si>
  <si>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</si>
  <si>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</si>
  <si>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</si>
  <si>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</si>
  <si>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</si>
  <si>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</si>
  <si>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</si>
  <si>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</si>
  <si>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</si>
  <si>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</si>
  <si>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</si>
  <si>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</si>
  <si>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</si>
  <si>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</si>
  <si>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</si>
  <si>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</si>
  <si>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</si>
  <si>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</si>
  <si>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</si>
  <si>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</si>
  <si>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</si>
  <si>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</si>
  <si>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</si>
  <si>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</si>
  <si>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</si>
  <si>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</si>
  <si>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</si>
  <si>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</si>
  <si>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</si>
  <si>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</si>
  <si>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0.94</t>
  </si>
  <si>
    <t>▲ 0.06</t>
  </si>
  <si>
    <t>▲ 1.07</t>
  </si>
  <si>
    <t>一般会計</t>
  </si>
  <si>
    <t>下水道事業会計</t>
  </si>
  <si>
    <t>介護保険事業特別会計</t>
  </si>
  <si>
    <t>国民健康保険事業特別会計</t>
  </si>
  <si>
    <t>後期高齢者医療事業特別会計</t>
  </si>
  <si>
    <t>大船駅東口市街地再開発事業特別会計</t>
  </si>
  <si>
    <t>公共用地先行取得事業特別会計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</si>
  <si>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</si>
  <si>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</si>
  <si>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</si>
  <si>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</si>
  <si>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</si>
  <si>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</si>
  <si>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</si>
  <si>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</si>
  <si>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</si>
  <si>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16" eb="18">
      <t>トクベツ</t>
    </rPh>
    <phoneticPr fontId="2"/>
  </si>
  <si>
    <t>鎌倉市土地開発公社</t>
    <rPh sb="0" eb="3">
      <t>カマクラシ</t>
    </rPh>
    <rPh sb="3" eb="5">
      <t>トチ</t>
    </rPh>
    <rPh sb="5" eb="7">
      <t>カイハツ</t>
    </rPh>
    <rPh sb="7" eb="9">
      <t>コウシャ</t>
    </rPh>
    <phoneticPr fontId="2"/>
  </si>
  <si>
    <t>鎌倉市公園協会</t>
  </si>
  <si>
    <t>鎌倉風致保存会</t>
  </si>
  <si>
    <t>鎌倉市芸術文化振興財団</t>
  </si>
  <si>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</si>
  <si>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10" eb="12">
      <t>ケンコウ</t>
    </rPh>
    <phoneticPr fontId="2"/>
  </si>
  <si>
    <t>○</t>
    <phoneticPr fontId="2"/>
  </si>
  <si>
    <t>-</t>
    <phoneticPr fontId="2"/>
  </si>
  <si>
    <t>教育文化施設建設等基金</t>
    <phoneticPr fontId="2"/>
  </si>
  <si>
    <t>本庁舎整備基金</t>
    <phoneticPr fontId="2"/>
  </si>
  <si>
    <t>一般廃棄物処理施設建設基金</t>
    <phoneticPr fontId="2"/>
  </si>
  <si>
    <t>公共公益施設整備基金</t>
    <phoneticPr fontId="5"/>
  </si>
  <si>
    <t>緑地保全基金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</si>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</sst>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3D80-4B6E-9540-DEAA516B73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33317</c:v>
                </c:pt>
                <c:pt idx="1">
                  <c:v>42721</c:v>
                </c:pt>
                <c:pt idx="2">
                  <c:v>38904</c:v>
                </c:pt>
                <c:pt idx="3">
                  <c:v>26532</c:v>
                </c:pt>
                <c:pt idx="4">
                  <c:v>25558</c:v>
                </c:pt>
              </c:numCache>
            </c:numRef>
          </c:val>
          <c:smooth val="0"/>
          <c:extLst xmlns:c16r2="http://schemas.microsoft.com/office/drawing/2015/06/chart">
            <c:ext xmlns:c16="http://schemas.microsoft.com/office/drawing/2014/chart" uri="{C3380CC4-5D6E-409C-BE32-E72D297353CC}">
              <c16:uniqueId val="{00000001-3D80-4B6E-9540-DEAA516B73D2}"/>
            </c:ext>
          </c:extLst>
        </c:ser>
        <c:dLbls>
          <c:showLegendKey val="0"/>
          <c:showVal val="0"/>
          <c:showCatName val="0"/>
          <c:showSerName val="0"/>
          <c:showPercent val="0"/>
          <c:showBubbleSize val="0"/>
        </c:dLbls>
        <c:marker val="1"/>
        <c:smooth val="0"/>
        <c:axId val="570546528"/>
        <c:axId val="570539080"/>
      </c:lineChart>
      <c:catAx>
        <c:axId val="57054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39080"/>
        <c:crosses val="autoZero"/>
        <c:auto val="1"/>
        <c:lblAlgn val="ctr"/>
        <c:lblOffset val="100"/>
        <c:tickLblSkip val="1"/>
        <c:tickMarkSkip val="1"/>
        <c:noMultiLvlLbl val="0"/>
      </c:catAx>
      <c:valAx>
        <c:axId val="5705390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4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5.43</c:v>
                </c:pt>
                <c:pt idx="1">
                  <c:v>6.55</c:v>
                </c:pt>
                <c:pt idx="2">
                  <c:v>4.3099999999999996</c:v>
                </c:pt>
                <c:pt idx="3">
                  <c:v>4.6100000000000003</c:v>
                </c:pt>
                <c:pt idx="4">
                  <c:v>7.2</c:v>
                </c:pt>
              </c:numCache>
            </c:numRef>
          </c:val>
          <c:extLst xmlns:c16r2="http://schemas.microsoft.com/office/drawing/2015/06/chart">
            <c:ext xmlns:c16="http://schemas.microsoft.com/office/drawing/2014/chart" uri="{C3380CC4-5D6E-409C-BE32-E72D297353CC}">
              <c16:uniqueId val="{00000000-718C-41EC-BA7A-0A40AB6BD4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13.28</c:v>
                </c:pt>
                <c:pt idx="1">
                  <c:v>14.86</c:v>
                </c:pt>
                <c:pt idx="2">
                  <c:v>16.34</c:v>
                </c:pt>
                <c:pt idx="3">
                  <c:v>15.8</c:v>
                </c:pt>
                <c:pt idx="4">
                  <c:v>12.05</c:v>
                </c:pt>
              </c:numCache>
            </c:numRef>
          </c:val>
          <c:extLst xmlns:c16r2="http://schemas.microsoft.com/office/drawing/2015/06/chart">
            <c:ext xmlns:c16="http://schemas.microsoft.com/office/drawing/2014/chart" uri="{C3380CC4-5D6E-409C-BE32-E72D297353CC}">
              <c16:uniqueId val="{00000001-718C-41EC-BA7A-0A40AB6BD491}"/>
            </c:ext>
          </c:extLst>
        </c:ser>
        <c:dLbls>
          <c:showLegendKey val="0"/>
          <c:showVal val="0"/>
          <c:showCatName val="0"/>
          <c:showSerName val="0"/>
          <c:showPercent val="0"/>
          <c:showBubbleSize val="0"/>
        </c:dLbls>
        <c:gapWidth val="250"/>
        <c:overlap val="100"/>
        <c:axId val="570539864"/>
        <c:axId val="57054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3.09</c:v>
                </c:pt>
                <c:pt idx="1">
                  <c:v>2.93</c:v>
                </c:pt>
                <c:pt idx="2">
                  <c:v>-0.94</c:v>
                </c:pt>
                <c:pt idx="3">
                  <c:v>-0.06</c:v>
                </c:pt>
                <c:pt idx="4">
                  <c:v>-1.07</c:v>
                </c:pt>
              </c:numCache>
            </c:numRef>
          </c:val>
          <c:smooth val="0"/>
          <c:extLst xmlns:c16r2="http://schemas.microsoft.com/office/drawing/2015/06/chart">
            <c:ext xmlns:c16="http://schemas.microsoft.com/office/drawing/2014/chart" uri="{C3380CC4-5D6E-409C-BE32-E72D297353CC}">
              <c16:uniqueId val="{00000002-718C-41EC-BA7A-0A40AB6BD491}"/>
            </c:ext>
          </c:extLst>
        </c:ser>
        <c:dLbls>
          <c:showLegendKey val="0"/>
          <c:showVal val="0"/>
          <c:showCatName val="0"/>
          <c:showSerName val="0"/>
          <c:showPercent val="0"/>
          <c:showBubbleSize val="0"/>
        </c:dLbls>
        <c:marker val="1"/>
        <c:smooth val="0"/>
        <c:axId val="570539864"/>
        <c:axId val="570540256"/>
      </c:lineChart>
      <c:catAx>
        <c:axId val="57053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0540256"/>
        <c:crosses val="autoZero"/>
        <c:auto val="1"/>
        <c:lblAlgn val="ctr"/>
        <c:lblOffset val="100"/>
        <c:tickLblSkip val="1"/>
        <c:tickMarkSkip val="1"/>
        <c:noMultiLvlLbl val="0"/>
      </c:catAx>
      <c:valAx>
        <c:axId val="57054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53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0.44</c:v>
                </c:pt>
                <c:pt idx="2">
                  <c:v>#N/A</c:v>
                </c:pt>
                <c:pt idx="3">
                  <c:v>0.38</c:v>
                </c:pt>
                <c:pt idx="4">
                  <c:v>#N/A</c:v>
                </c:pt>
                <c:pt idx="5">
                  <c:v>0.36</c:v>
                </c:pt>
                <c:pt idx="6">
                  <c:v>#N/A</c:v>
                </c:pt>
                <c:pt idx="7">
                  <c:v>0.59</c:v>
                </c:pt>
                <c:pt idx="8">
                  <c:v>0</c:v>
                </c:pt>
                <c:pt idx="9">
                  <c:v>0</c:v>
                </c:pt>
              </c:numCache>
            </c:numRef>
          </c:val>
          <c:extLst xmlns:c16r2="http://schemas.microsoft.com/office/drawing/2015/06/chart">
            <c:ext xmlns:c16="http://schemas.microsoft.com/office/drawing/2014/chart" uri="{C3380CC4-5D6E-409C-BE32-E72D297353CC}">
              <c16:uniqueId val="{00000000-09A1-44F3-8E75-7CEAC0B3D7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A1-44F3-8E75-7CEAC0B3D7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9A1-44F3-8E75-7CEAC0B3D7BA}"/>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9A1-44F3-8E75-7CEAC0B3D7BA}"/>
            </c:ext>
          </c:extLst>
        </c:ser>
        <c:ser>
          <c:idx val="4"/>
          <c:order val="4"/>
          <c:tx>
            <c:strRef>
              <c:f>データシート!$A$31</c:f>
              <c:strCache>
                <c:ptCount val="1"/>
                <c:pt idx="0">
                  <c:v>大船駅東口市街地再開発事業特別会計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9A1-44F3-8E75-7CEAC0B3D7B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0.82</c:v>
                </c:pt>
                <c:pt idx="4">
                  <c:v>#N/A</c:v>
                </c:pt>
                <c:pt idx="5">
                  <c:v>0.1</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5-09A1-44F3-8E75-7CEAC0B3D7B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2</c:v>
                </c:pt>
                <c:pt idx="4">
                  <c:v>#N/A</c:v>
                </c:pt>
                <c:pt idx="5">
                  <c:v>2.46</c:v>
                </c:pt>
                <c:pt idx="6">
                  <c:v>#N/A</c:v>
                </c:pt>
                <c:pt idx="7">
                  <c:v>0.38</c:v>
                </c:pt>
                <c:pt idx="8">
                  <c:v>#N/A</c:v>
                </c:pt>
                <c:pt idx="9">
                  <c:v>0.24</c:v>
                </c:pt>
              </c:numCache>
            </c:numRef>
          </c:val>
          <c:extLst xmlns:c16r2="http://schemas.microsoft.com/office/drawing/2015/06/chart">
            <c:ext xmlns:c16="http://schemas.microsoft.com/office/drawing/2014/chart" uri="{C3380CC4-5D6E-409C-BE32-E72D297353CC}">
              <c16:uniqueId val="{00000006-09A1-44F3-8E75-7CEAC0B3D7B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1.98</c:v>
                </c:pt>
                <c:pt idx="2">
                  <c:v>#N/A</c:v>
                </c:pt>
                <c:pt idx="3">
                  <c:v>1.37</c:v>
                </c:pt>
                <c:pt idx="4">
                  <c:v>#N/A</c:v>
                </c:pt>
                <c:pt idx="5">
                  <c:v>1.45</c:v>
                </c:pt>
                <c:pt idx="6">
                  <c:v>#N/A</c:v>
                </c:pt>
                <c:pt idx="7">
                  <c:v>2.0099999999999998</c:v>
                </c:pt>
                <c:pt idx="8">
                  <c:v>#N/A</c:v>
                </c:pt>
                <c:pt idx="9">
                  <c:v>0.61</c:v>
                </c:pt>
              </c:numCache>
            </c:numRef>
          </c:val>
          <c:extLst xmlns:c16r2="http://schemas.microsoft.com/office/drawing/2015/06/chart">
            <c:ext xmlns:c16="http://schemas.microsoft.com/office/drawing/2014/chart" uri="{C3380CC4-5D6E-409C-BE32-E72D297353CC}">
              <c16:uniqueId val="{00000007-09A1-44F3-8E75-7CEAC0B3D7B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0.73</c:v>
                </c:pt>
              </c:numCache>
            </c:numRef>
          </c:val>
          <c:extLst xmlns:c16r2="http://schemas.microsoft.com/office/drawing/2015/06/chart">
            <c:ext xmlns:c16="http://schemas.microsoft.com/office/drawing/2014/chart" uri="{C3380CC4-5D6E-409C-BE32-E72D297353CC}">
              <c16:uniqueId val="{00000008-09A1-44F3-8E75-7CEAC0B3D7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6.33</c:v>
                </c:pt>
                <c:pt idx="2">
                  <c:v>#N/A</c:v>
                </c:pt>
                <c:pt idx="3">
                  <c:v>6.48</c:v>
                </c:pt>
                <c:pt idx="4">
                  <c:v>#N/A</c:v>
                </c:pt>
                <c:pt idx="5">
                  <c:v>4.26</c:v>
                </c:pt>
                <c:pt idx="6">
                  <c:v>#N/A</c:v>
                </c:pt>
                <c:pt idx="7">
                  <c:v>4.5599999999999996</c:v>
                </c:pt>
                <c:pt idx="8">
                  <c:v>#N/A</c:v>
                </c:pt>
                <c:pt idx="9">
                  <c:v>7.15</c:v>
                </c:pt>
              </c:numCache>
            </c:numRef>
          </c:val>
          <c:extLst xmlns:c16r2="http://schemas.microsoft.com/office/drawing/2015/06/chart">
            <c:ext xmlns:c16="http://schemas.microsoft.com/office/drawing/2014/chart" uri="{C3380CC4-5D6E-409C-BE32-E72D297353CC}">
              <c16:uniqueId val="{00000009-09A1-44F3-8E75-7CEAC0B3D7BA}"/>
            </c:ext>
          </c:extLst>
        </c:ser>
        <c:dLbls>
          <c:showLegendKey val="0"/>
          <c:showVal val="0"/>
          <c:showCatName val="0"/>
          <c:showSerName val="0"/>
          <c:showPercent val="0"/>
          <c:showBubbleSize val="0"/>
        </c:dLbls>
        <c:gapWidth val="150"/>
        <c:overlap val="100"/>
        <c:axId val="201369640"/>
        <c:axId val="642775224"/>
      </c:barChart>
      <c:catAx>
        <c:axId val="20136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2775224"/>
        <c:crosses val="autoZero"/>
        <c:auto val="1"/>
        <c:lblAlgn val="ctr"/>
        <c:lblOffset val="100"/>
        <c:tickLblSkip val="1"/>
        <c:tickMarkSkip val="1"/>
        <c:noMultiLvlLbl val="0"/>
      </c:catAx>
      <c:valAx>
        <c:axId val="642775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36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6506</c:v>
                </c:pt>
                <c:pt idx="5">
                  <c:v>6547</c:v>
                </c:pt>
                <c:pt idx="8">
                  <c:v>6352</c:v>
                </c:pt>
                <c:pt idx="11">
                  <c:v>6160</c:v>
                </c:pt>
                <c:pt idx="14">
                  <c:v>6310</c:v>
                </c:pt>
              </c:numCache>
            </c:numRef>
          </c:val>
          <c:extLst xmlns:c16r2="http://schemas.microsoft.com/office/drawing/2015/06/chart">
            <c:ext xmlns:c16="http://schemas.microsoft.com/office/drawing/2014/chart" uri="{C3380CC4-5D6E-409C-BE32-E72D297353CC}">
              <c16:uniqueId val="{00000000-E95F-428F-8F94-38D18C45A3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5F-428F-8F94-38D18C45A3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295</c:v>
                </c:pt>
                <c:pt idx="6">
                  <c:v>84</c:v>
                </c:pt>
                <c:pt idx="9">
                  <c:v>84</c:v>
                </c:pt>
                <c:pt idx="12">
                  <c:v>119</c:v>
                </c:pt>
              </c:numCache>
            </c:numRef>
          </c:val>
          <c:extLst xmlns:c16r2="http://schemas.microsoft.com/office/drawing/2015/06/chart">
            <c:ext xmlns:c16="http://schemas.microsoft.com/office/drawing/2014/chart" uri="{C3380CC4-5D6E-409C-BE32-E72D297353CC}">
              <c16:uniqueId val="{00000002-E95F-428F-8F94-38D18C45A3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5F-428F-8F94-38D18C45A3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2054</c:v>
                </c:pt>
                <c:pt idx="3">
                  <c:v>2252</c:v>
                </c:pt>
                <c:pt idx="6">
                  <c:v>2104</c:v>
                </c:pt>
                <c:pt idx="9">
                  <c:v>2056</c:v>
                </c:pt>
                <c:pt idx="12">
                  <c:v>2187</c:v>
                </c:pt>
              </c:numCache>
            </c:numRef>
          </c:val>
          <c:extLst xmlns:c16r2="http://schemas.microsoft.com/office/drawing/2015/06/chart">
            <c:ext xmlns:c16="http://schemas.microsoft.com/office/drawing/2014/chart" uri="{C3380CC4-5D6E-409C-BE32-E72D297353CC}">
              <c16:uniqueId val="{00000004-E95F-428F-8F94-38D18C45A3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5F-428F-8F94-38D18C45A3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5F-428F-8F94-38D18C45A3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4255</c:v>
                </c:pt>
                <c:pt idx="3">
                  <c:v>4329</c:v>
                </c:pt>
                <c:pt idx="6">
                  <c:v>4268</c:v>
                </c:pt>
                <c:pt idx="9">
                  <c:v>4257</c:v>
                </c:pt>
                <c:pt idx="12">
                  <c:v>4476</c:v>
                </c:pt>
              </c:numCache>
            </c:numRef>
          </c:val>
          <c:extLst xmlns:c16r2="http://schemas.microsoft.com/office/drawing/2015/06/chart">
            <c:ext xmlns:c16="http://schemas.microsoft.com/office/drawing/2014/chart" uri="{C3380CC4-5D6E-409C-BE32-E72D297353CC}">
              <c16:uniqueId val="{00000007-E95F-428F-8F94-38D18C45A303}"/>
            </c:ext>
          </c:extLst>
        </c:ser>
        <c:dLbls>
          <c:showLegendKey val="0"/>
          <c:showVal val="0"/>
          <c:showCatName val="0"/>
          <c:showSerName val="0"/>
          <c:showPercent val="0"/>
          <c:showBubbleSize val="0"/>
        </c:dLbls>
        <c:gapWidth val="100"/>
        <c:overlap val="100"/>
        <c:axId val="642772088"/>
        <c:axId val="642772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c:v>
                </c:pt>
                <c:pt idx="2">
                  <c:v>#N/A</c:v>
                </c:pt>
                <c:pt idx="3">
                  <c:v>#N/A</c:v>
                </c:pt>
                <c:pt idx="4">
                  <c:v>329</c:v>
                </c:pt>
                <c:pt idx="5">
                  <c:v>#N/A</c:v>
                </c:pt>
                <c:pt idx="6">
                  <c:v>#N/A</c:v>
                </c:pt>
                <c:pt idx="7">
                  <c:v>104</c:v>
                </c:pt>
                <c:pt idx="8">
                  <c:v>#N/A</c:v>
                </c:pt>
                <c:pt idx="9">
                  <c:v>#N/A</c:v>
                </c:pt>
                <c:pt idx="10">
                  <c:v>237</c:v>
                </c:pt>
                <c:pt idx="11">
                  <c:v>#N/A</c:v>
                </c:pt>
                <c:pt idx="12">
                  <c:v>#N/A</c:v>
                </c:pt>
                <c:pt idx="13">
                  <c:v>472</c:v>
                </c:pt>
                <c:pt idx="14">
                  <c:v>#N/A</c:v>
                </c:pt>
              </c:numCache>
            </c:numRef>
          </c:val>
          <c:smooth val="0"/>
          <c:extLst xmlns:c16r2="http://schemas.microsoft.com/office/drawing/2015/06/chart">
            <c:ext xmlns:c16="http://schemas.microsoft.com/office/drawing/2014/chart" uri="{C3380CC4-5D6E-409C-BE32-E72D297353CC}">
              <c16:uniqueId val="{00000008-E95F-428F-8F94-38D18C45A303}"/>
            </c:ext>
          </c:extLst>
        </c:ser>
        <c:dLbls>
          <c:showLegendKey val="0"/>
          <c:showVal val="0"/>
          <c:showCatName val="0"/>
          <c:showSerName val="0"/>
          <c:showPercent val="0"/>
          <c:showBubbleSize val="0"/>
        </c:dLbls>
        <c:marker val="1"/>
        <c:smooth val="0"/>
        <c:axId val="642772088"/>
        <c:axId val="642772480"/>
      </c:lineChart>
      <c:catAx>
        <c:axId val="64277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2772480"/>
        <c:crosses val="autoZero"/>
        <c:auto val="1"/>
        <c:lblAlgn val="ctr"/>
        <c:lblOffset val="100"/>
        <c:tickLblSkip val="1"/>
        <c:tickMarkSkip val="1"/>
        <c:noMultiLvlLbl val="0"/>
      </c:catAx>
      <c:valAx>
        <c:axId val="64277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77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39741</c:v>
                </c:pt>
                <c:pt idx="5">
                  <c:v>37851</c:v>
                </c:pt>
                <c:pt idx="8">
                  <c:v>35554</c:v>
                </c:pt>
                <c:pt idx="11">
                  <c:v>33134</c:v>
                </c:pt>
                <c:pt idx="14">
                  <c:v>30921</c:v>
                </c:pt>
              </c:numCache>
            </c:numRef>
          </c:val>
          <c:extLst xmlns:c16r2="http://schemas.microsoft.com/office/drawing/2015/06/chart">
            <c:ext xmlns:c16="http://schemas.microsoft.com/office/drawing/2014/chart" uri="{C3380CC4-5D6E-409C-BE32-E72D297353CC}">
              <c16:uniqueId val="{00000000-C18D-4E4E-8F77-42950D5016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33102</c:v>
                </c:pt>
                <c:pt idx="5">
                  <c:v>34131</c:v>
                </c:pt>
                <c:pt idx="8">
                  <c:v>35106</c:v>
                </c:pt>
                <c:pt idx="11">
                  <c:v>35018</c:v>
                </c:pt>
                <c:pt idx="14">
                  <c:v>36413</c:v>
                </c:pt>
              </c:numCache>
            </c:numRef>
          </c:val>
          <c:extLst xmlns:c16r2="http://schemas.microsoft.com/office/drawing/2015/06/chart">
            <c:ext xmlns:c16="http://schemas.microsoft.com/office/drawing/2014/chart" uri="{C3380CC4-5D6E-409C-BE32-E72D297353CC}">
              <c16:uniqueId val="{00000001-C18D-4E4E-8F77-42950D5016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9382</c:v>
                </c:pt>
                <c:pt idx="5">
                  <c:v>10165</c:v>
                </c:pt>
                <c:pt idx="8">
                  <c:v>11401</c:v>
                </c:pt>
                <c:pt idx="11">
                  <c:v>12331</c:v>
                </c:pt>
                <c:pt idx="14">
                  <c:v>11767</c:v>
                </c:pt>
              </c:numCache>
            </c:numRef>
          </c:val>
          <c:extLst xmlns:c16r2="http://schemas.microsoft.com/office/drawing/2015/06/chart">
            <c:ext xmlns:c16="http://schemas.microsoft.com/office/drawing/2014/chart" uri="{C3380CC4-5D6E-409C-BE32-E72D297353CC}">
              <c16:uniqueId val="{00000002-C18D-4E4E-8F77-42950D5016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8D-4E4E-8F77-42950D5016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8D-4E4E-8F77-42950D5016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8D-4E4E-8F77-42950D5016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9774</c:v>
                </c:pt>
                <c:pt idx="3">
                  <c:v>9092</c:v>
                </c:pt>
                <c:pt idx="6">
                  <c:v>9211</c:v>
                </c:pt>
                <c:pt idx="9">
                  <c:v>8776</c:v>
                </c:pt>
                <c:pt idx="12">
                  <c:v>8254</c:v>
                </c:pt>
              </c:numCache>
            </c:numRef>
          </c:val>
          <c:extLst xmlns:c16r2="http://schemas.microsoft.com/office/drawing/2015/06/chart">
            <c:ext xmlns:c16="http://schemas.microsoft.com/office/drawing/2014/chart" uri="{C3380CC4-5D6E-409C-BE32-E72D297353CC}">
              <c16:uniqueId val="{00000006-C18D-4E4E-8F77-42950D5016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18D-4E4E-8F77-42950D5016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25367</c:v>
                </c:pt>
                <c:pt idx="3">
                  <c:v>25043</c:v>
                </c:pt>
                <c:pt idx="6">
                  <c:v>26382</c:v>
                </c:pt>
                <c:pt idx="9">
                  <c:v>25422</c:v>
                </c:pt>
                <c:pt idx="12">
                  <c:v>24032</c:v>
                </c:pt>
              </c:numCache>
            </c:numRef>
          </c:val>
          <c:extLst xmlns:c16r2="http://schemas.microsoft.com/office/drawing/2015/06/chart">
            <c:ext xmlns:c16="http://schemas.microsoft.com/office/drawing/2014/chart" uri="{C3380CC4-5D6E-409C-BE32-E72D297353CC}">
              <c16:uniqueId val="{00000008-C18D-4E4E-8F77-42950D5016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5815</c:v>
                </c:pt>
                <c:pt idx="3">
                  <c:v>5375</c:v>
                </c:pt>
                <c:pt idx="6">
                  <c:v>3856</c:v>
                </c:pt>
                <c:pt idx="9">
                  <c:v>283</c:v>
                </c:pt>
                <c:pt idx="12">
                  <c:v>3527</c:v>
                </c:pt>
              </c:numCache>
            </c:numRef>
          </c:val>
          <c:extLst xmlns:c16r2="http://schemas.microsoft.com/office/drawing/2015/06/chart">
            <c:ext xmlns:c16="http://schemas.microsoft.com/office/drawing/2014/chart" uri="{C3380CC4-5D6E-409C-BE32-E72D297353CC}">
              <c16:uniqueId val="{00000009-C18D-4E4E-8F77-42950D5016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40119</c:v>
                </c:pt>
                <c:pt idx="3">
                  <c:v>39142</c:v>
                </c:pt>
                <c:pt idx="6">
                  <c:v>39734</c:v>
                </c:pt>
                <c:pt idx="9">
                  <c:v>38075</c:v>
                </c:pt>
                <c:pt idx="12">
                  <c:v>35945</c:v>
                </c:pt>
              </c:numCache>
            </c:numRef>
          </c:val>
          <c:extLst xmlns:c16r2="http://schemas.microsoft.com/office/drawing/2015/06/chart">
            <c:ext xmlns:c16="http://schemas.microsoft.com/office/drawing/2014/chart" uri="{C3380CC4-5D6E-409C-BE32-E72D297353CC}">
              <c16:uniqueId val="{0000000A-C18D-4E4E-8F77-42950D5016A7}"/>
            </c:ext>
          </c:extLst>
        </c:ser>
        <c:dLbls>
          <c:showLegendKey val="0"/>
          <c:showVal val="0"/>
          <c:showCatName val="0"/>
          <c:showSerName val="0"/>
          <c:showPercent val="0"/>
          <c:showBubbleSize val="0"/>
        </c:dLbls>
        <c:gapWidth val="100"/>
        <c:overlap val="100"/>
        <c:axId val="642772872"/>
        <c:axId val="64277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18D-4E4E-8F77-42950D5016A7}"/>
            </c:ext>
          </c:extLst>
        </c:ser>
        <c:dLbls>
          <c:showLegendKey val="0"/>
          <c:showVal val="0"/>
          <c:showCatName val="0"/>
          <c:showSerName val="0"/>
          <c:showPercent val="0"/>
          <c:showBubbleSize val="0"/>
        </c:dLbls>
        <c:marker val="1"/>
        <c:smooth val="0"/>
        <c:axId val="642772872"/>
        <c:axId val="642776400"/>
      </c:lineChart>
      <c:catAx>
        <c:axId val="64277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2776400"/>
        <c:crosses val="autoZero"/>
        <c:auto val="1"/>
        <c:lblAlgn val="ctr"/>
        <c:lblOffset val="100"/>
        <c:tickLblSkip val="1"/>
        <c:tickMarkSkip val="1"/>
        <c:noMultiLvlLbl val="0"/>
      </c:catAx>
      <c:valAx>
        <c:axId val="64277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277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5837</c:v>
                </c:pt>
                <c:pt idx="1">
                  <c:v>5696</c:v>
                </c:pt>
                <c:pt idx="2">
                  <c:v>4362</c:v>
                </c:pt>
              </c:numCache>
            </c:numRef>
          </c:val>
          <c:extLst xmlns:c16r2="http://schemas.microsoft.com/office/drawing/2015/06/chart">
            <c:ext xmlns:c16="http://schemas.microsoft.com/office/drawing/2014/chart" uri="{C3380CC4-5D6E-409C-BE32-E72D297353CC}">
              <c16:uniqueId val="{00000000-096D-4161-B0FE-2C95B4C255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96D-4161-B0FE-2C95B4C255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4224</c:v>
                </c:pt>
                <c:pt idx="1">
                  <c:v>4797</c:v>
                </c:pt>
                <c:pt idx="2">
                  <c:v>5362</c:v>
                </c:pt>
              </c:numCache>
            </c:numRef>
          </c:val>
          <c:extLst xmlns:c16r2="http://schemas.microsoft.com/office/drawing/2015/06/chart">
            <c:ext xmlns:c16="http://schemas.microsoft.com/office/drawing/2014/chart" uri="{C3380CC4-5D6E-409C-BE32-E72D297353CC}">
              <c16:uniqueId val="{00000002-096D-4161-B0FE-2C95B4C255D2}"/>
            </c:ext>
          </c:extLst>
        </c:ser>
        <c:dLbls>
          <c:showLegendKey val="0"/>
          <c:showVal val="0"/>
          <c:showCatName val="0"/>
          <c:showSerName val="0"/>
          <c:showPercent val="0"/>
          <c:showBubbleSize val="0"/>
        </c:dLbls>
        <c:gapWidth val="120"/>
        <c:overlap val="100"/>
        <c:axId val="642775616"/>
        <c:axId val="642768952"/>
      </c:barChart>
      <c:catAx>
        <c:axId val="6427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2768952"/>
        <c:crosses val="autoZero"/>
        <c:auto val="1"/>
        <c:lblAlgn val="ctr"/>
        <c:lblOffset val="100"/>
        <c:tickLblSkip val="1"/>
        <c:tickMarkSkip val="1"/>
        <c:noMultiLvlLbl val="0"/>
      </c:catAx>
      <c:valAx>
        <c:axId val="642768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27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実質公債費比率は類似団体と比較して低い水準にあり、近年横ばいとなっている。</a:t>
          </a:r>
        </a:p>
        <a:p>
          <a:r>
            <a:rPr kumimoji="1" lang="ja-JP" altLang="en-US" sz="1200">
              <a:latin typeface="ＭＳ ゴシック" pitchFamily="49" charset="-128"/>
              <a:ea typeface="ＭＳ ゴシック" pitchFamily="49" charset="-128"/>
            </a:rPr>
            <a:t>　令和元年度は、算入公債費等が増加したが、それ以上に公営企業債の元利償還金に対する繰入金及び元利償還金が増加ことから、前年度と比較して悪化した。</a:t>
          </a:r>
        </a:p>
        <a:p>
          <a:r>
            <a:rPr kumimoji="1" lang="ja-JP" altLang="en-US" sz="1200">
              <a:latin typeface="ＭＳ ゴシック" pitchFamily="49" charset="-128"/>
              <a:ea typeface="ＭＳ ゴシック" pitchFamily="49" charset="-128"/>
            </a:rPr>
            <a:t>　後年度負担を考慮した事業執行及び起債管理を行い、適正な水準の維持に努める。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将来負担比率は類似団体と比較して低い水準にある。</a:t>
          </a:r>
        </a:p>
        <a:p>
          <a:r>
            <a:rPr kumimoji="1" lang="ja-JP" altLang="en-US" sz="1200">
              <a:latin typeface="ＭＳ ゴシック" pitchFamily="49" charset="-128"/>
              <a:ea typeface="ＭＳ ゴシック" pitchFamily="49" charset="-128"/>
            </a:rPr>
            <a:t>　令和元年度においては、充当可能財源は減少したが、将来負担額も減少したため、前年度に続き０となった。</a:t>
          </a:r>
        </a:p>
        <a:p>
          <a:r>
            <a:rPr kumimoji="1" lang="ja-JP" altLang="en-US" sz="1200">
              <a:latin typeface="ＭＳ ゴシック" pitchFamily="49" charset="-128"/>
              <a:ea typeface="ＭＳ ゴシック" pitchFamily="49" charset="-128"/>
            </a:rPr>
            <a:t>　今後も後年度への負担がかかる事業については慎重を期するとともに、職員数適正化計画を進めることにより、さらなる財政の健全化を図りたい。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神奈川県鎌倉市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その他特定目的基金のうち本庁舎整備基金の増したが、歳出の増により財政調整基金は減などにより、全体として減となった。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年度に新規創設した本庁舎整備基金が増となることが考えられるが、引き続き、財政調整基金とその他特定目的基金のバランスを考慮しつつ、適正な基金の運用に努める。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教育文化施設建設等基金：教育文化施設の建設又は整備。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本庁舎整備基金：市役所本庁舎の整備。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公共公益施設整備基金：開発事業に伴う寄付金を積立て、教育施設、社会福祉施設その他の公共公益施設の整備の充実。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緑地保全基金：市内の豊かな緑地を保全することを目的とする事業の推進。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本庁舎整備基金の増などによる。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それぞれの基金の目的を果たすため、適正な運用に努める。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年度に新規創設し、本庁舎整備までの間、積み立てを実施する予定のため、今後も増が見込まれる。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令和元年度は、歳出において、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児童福祉費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の増などから、取崩しが増加したため、減となった。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災害など不足の事態に備えるため、財政調整基金の残高は、標準財政規模の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％程度は維持する必要があると考えている。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また、今後予定する大規模な事業を実施するためにも、計画的な基金の運用に努め、適正な基金の残高を保つよう努めることとしている。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基準財政需要額は対前年に比べ約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億円減少し、基準財政収入額は約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億円増加した。前年約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億円の財源超過であったものに、これらの要因を加え、計約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億円収入額が需要額を上回った。</a:t>
          </a: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基準財政需要額減の要因は、臨時財政対策債償還費が対前年に比べ、約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億円減少したことなどである。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基準財政収入額増の要因は、森林環境譲与税が約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億円対前年に比べ、増加したことなどである。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引き続き市税の伸縮に応じた弾力的な財政運営に努めていきたい。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83961</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83961</xdr:rowOff>
    </xdr:from>
    <xdr:to>
      <xdr:col>11</xdr:col>
      <xdr:colOff>31750</xdr:colOff>
      <xdr:row>39</xdr:row>
      <xdr:rowOff>124178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77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33161</xdr:rowOff>
    </xdr:from>
    <xdr:to>
      <xdr:col>11</xdr:col>
      <xdr:colOff>82550</xdr:colOff>
      <xdr:row>39</xdr:row>
      <xdr:rowOff>134761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144938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70C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経常収支比率は、歳入計上一般財源が約３億円の増額、歳出経常一般財源分約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億円の増額となり、前年度から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ポイント増となった。歳入における主な変動要因として、市税が約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億円、地方特例交付金が約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億円対前年に比べ、増加した。歳出における主な変動要因として、下水道事業会計の公営企業化に伴う性質変更の影響を除くと補助費等が約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億円、繰出金が約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億円、公債費が約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億円対前年に比べ、増加した。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の人件費の傾向、扶助費などの動向や新型コロナウイルス感染症の影響による税収の落ち込みによっては、経常収支比率の更なる悪化の可能性があり、経常的経費に充当するための財政調整基金の多額の取り崩しが続いてはならないため、早急な事務事業の見直しが求め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76805</xdr:rowOff>
    </xdr:from>
    <xdr:to>
      <xdr:col>23</xdr:col>
      <xdr:colOff>133350</xdr:colOff>
      <xdr:row>67</xdr:row>
      <xdr:rowOff>77712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139250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29935</xdr:rowOff>
    </xdr:from>
    <xdr:to>
      <xdr:col>19</xdr:col>
      <xdr:colOff>133350</xdr:colOff>
      <xdr:row>66</xdr:row>
      <xdr:rowOff>76805</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1174185"/>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85574</xdr:rowOff>
    </xdr:from>
    <xdr:to>
      <xdr:col>15</xdr:col>
      <xdr:colOff>82550</xdr:colOff>
      <xdr:row>65</xdr:row>
      <xdr:rowOff>29935</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886924"/>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107648</xdr:rowOff>
    </xdr:from>
    <xdr:to>
      <xdr:col>11</xdr:col>
      <xdr:colOff>31750</xdr:colOff>
      <xdr:row>63</xdr:row>
      <xdr:rowOff>85574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7375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26912</xdr:rowOff>
    </xdr:from>
    <xdr:to>
      <xdr:col>23</xdr:col>
      <xdr:colOff>184150</xdr:colOff>
      <xdr:row>67</xdr:row>
      <xdr:rowOff>128512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94239</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140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26005</xdr:rowOff>
    </xdr:from>
    <xdr:to>
      <xdr:col>19</xdr:col>
      <xdr:colOff>184150</xdr:colOff>
      <xdr:row>66</xdr:row>
      <xdr:rowOff>127605</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112382</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142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150585</xdr:rowOff>
    </xdr:from>
    <xdr:to>
      <xdr:col>15</xdr:col>
      <xdr:colOff>133350</xdr:colOff>
      <xdr:row>65</xdr:row>
      <xdr:rowOff>80735</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34774</xdr:rowOff>
    </xdr:from>
    <xdr:to>
      <xdr:col>11</xdr:col>
      <xdr:colOff>82550</xdr:colOff>
      <xdr:row>63</xdr:row>
      <xdr:rowOff>136374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121151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56848</xdr:rowOff>
    </xdr:from>
    <xdr:to>
      <xdr:col>7</xdr:col>
      <xdr:colOff>31750</xdr:colOff>
      <xdr:row>62</xdr:row>
      <xdr:rowOff>158448</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143225</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前年度と比較し、物件費は約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億円増加し、維持補修費は約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億円減少、退職金を除いた人件費は約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億円減少した。　物件費は平成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年度以前から増加傾向にあり、主な増要因は委託料であり、前年度と比較し、放課後かまくらっ子指定管理業務約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億円及びふるさと寄附金運用代行業務約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億円などが増加した。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市では職員数が多いことで、他の類似団体よりも人件費が高くなっている。起伏に富んだ地形的特性により消防署所が多いことなどから、類似団体並みまで押し下げることは困難であるが、財政の硬直化を避けるため、「行政経営戦略プラン」に掲げる民間委託の推進等によりコスト削減を引き続き目指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xmlns=""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xmlns=""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xmlns=""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99039</xdr:rowOff>
    </xdr:from>
    <xdr:to>
      <xdr:col>23</xdr:col>
      <xdr:colOff>133350</xdr:colOff>
      <xdr:row>84</xdr:row>
      <xdr:rowOff>112528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114800" y="14500839"/>
          <a:ext cx="838200" cy="1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a:extLst>
            <a:ext uri="{FF2B5EF4-FFF2-40B4-BE49-F238E27FC236}">
              <a16:creationId xmlns:a16="http://schemas.microsoft.com/office/drawing/2014/main" xmlns="" id="{00000000-0008-0000-0300-0000C8000000}"/>
            </a:ext>
          </a:extLst>
        </xdr:cNvPr>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67739</xdr:rowOff>
    </xdr:from>
    <xdr:to>
      <xdr:col>19</xdr:col>
      <xdr:colOff>133350</xdr:colOff>
      <xdr:row>84</xdr:row>
      <xdr:rowOff>99039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3225800" y="1446953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38839</xdr:rowOff>
    </xdr:from>
    <xdr:to>
      <xdr:col>15</xdr:col>
      <xdr:colOff>82550</xdr:colOff>
      <xdr:row>84</xdr:row>
      <xdr:rowOff>67739</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2336800" y="14440639"/>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24030</xdr:rowOff>
    </xdr:from>
    <xdr:to>
      <xdr:col>11</xdr:col>
      <xdr:colOff>31750</xdr:colOff>
      <xdr:row>84</xdr:row>
      <xdr:rowOff>38839</xdr:rowOff>
    </xdr:to>
    <xdr:cxnSp macro="">
      <xdr:nvCxnSpPr>
        <xdr:cNvPr id="208" name="直線コネクタ 207">
          <a:extLst>
            <a:ext uri="{FF2B5EF4-FFF2-40B4-BE49-F238E27FC236}">
              <a16:creationId xmlns:a16="http://schemas.microsoft.com/office/drawing/2014/main" xmlns="" id="{00000000-0008-0000-0300-0000D0000000}"/>
            </a:ext>
          </a:extLst>
        </xdr:cNvPr>
        <xdr:cNvCxnSpPr/>
      </xdr:nvCxnSpPr>
      <xdr:spPr>
        <a:xfrm>
          <a:off x="1447800" y="14425830"/>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61728</xdr:rowOff>
    </xdr:from>
    <xdr:to>
      <xdr:col>23</xdr:col>
      <xdr:colOff>184150</xdr:colOff>
      <xdr:row>84</xdr:row>
      <xdr:rowOff>163328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902200" y="144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33805</xdr:rowOff>
    </xdr:from>
    <xdr:ext cx="762000" cy="259045"/>
    <xdr:sp macro="" textlink="">
      <xdr:nvSpPr>
        <xdr:cNvPr id="219" name="人件費・物件費等の状況該当値テキスト">
          <a:extLst>
            <a:ext uri="{FF2B5EF4-FFF2-40B4-BE49-F238E27FC236}">
              <a16:creationId xmlns:a16="http://schemas.microsoft.com/office/drawing/2014/main" xmlns="" id="{00000000-0008-0000-0300-0000DB000000}"/>
            </a:ext>
          </a:extLst>
        </xdr:cNvPr>
        <xdr:cNvSpPr txBox="1"/>
      </xdr:nvSpPr>
      <xdr:spPr>
        <a:xfrm>
          <a:off x="5041900" y="1443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48239</xdr:rowOff>
    </xdr:from>
    <xdr:to>
      <xdr:col>19</xdr:col>
      <xdr:colOff>184150</xdr:colOff>
      <xdr:row>84</xdr:row>
      <xdr:rowOff>149839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064000" y="144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134616</xdr:rowOff>
    </xdr:from>
    <xdr:ext cx="7366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3733800" y="1453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16939</xdr:rowOff>
    </xdr:from>
    <xdr:to>
      <xdr:col>15</xdr:col>
      <xdr:colOff>133350</xdr:colOff>
      <xdr:row>84</xdr:row>
      <xdr:rowOff>118539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3175000" y="144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103316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2844800" y="1450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159489</xdr:rowOff>
    </xdr:from>
    <xdr:to>
      <xdr:col>11</xdr:col>
      <xdr:colOff>82550</xdr:colOff>
      <xdr:row>84</xdr:row>
      <xdr:rowOff>89639</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2286000" y="143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74416</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955800" y="144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144680</xdr:rowOff>
    </xdr:from>
    <xdr:to>
      <xdr:col>7</xdr:col>
      <xdr:colOff>31750</xdr:colOff>
      <xdr:row>84</xdr:row>
      <xdr:rowOff>74830</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1397000" y="143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85007</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066800" y="1414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年９月で本市において実施した平均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％の給与の暫定削減措置が終了した一方、平成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月に総合的な人事・給与制度の見直しを行ったことから、平成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年は職員の新陳代謝により、前年からマイナス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年以降は安定した水準を保って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今後も引き続き適正な水準の維持に努める。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6179800" y="1454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に対する職員数が類似団体内平均値と比較して多い要因としては市全体が複雑な地形であるため、消防署の数が多いことやごみ収集の委託化が途上にあることなどが挙げられる。職員の数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年２月に第４次職員数適性化計画を策定し、民間事業者への業務委託や、業務の担い手、事務事業、事務制度の見直し、職員の多能工化により令和７年度までに職員の数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人を減らすことを目標としている。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25581</xdr:rowOff>
    </xdr:from>
    <xdr:to>
      <xdr:col>81</xdr:col>
      <xdr:colOff>44450</xdr:colOff>
      <xdr:row>64</xdr:row>
      <xdr:rowOff>39370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99838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25581</xdr:rowOff>
    </xdr:from>
    <xdr:to>
      <xdr:col>77</xdr:col>
      <xdr:colOff>44450</xdr:colOff>
      <xdr:row>64</xdr:row>
      <xdr:rowOff>66947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5290800" y="109983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66947</xdr:rowOff>
    </xdr:from>
    <xdr:to>
      <xdr:col>72</xdr:col>
      <xdr:colOff>203200</xdr:colOff>
      <xdr:row>64</xdr:row>
      <xdr:rowOff>70394</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4401800" y="110397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63500</xdr:rowOff>
    </xdr:from>
    <xdr:to>
      <xdr:col>68</xdr:col>
      <xdr:colOff>152400</xdr:colOff>
      <xdr:row>64</xdr:row>
      <xdr:rowOff>70394</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10363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146231</xdr:rowOff>
    </xdr:from>
    <xdr:to>
      <xdr:col>77</xdr:col>
      <xdr:colOff>95250</xdr:colOff>
      <xdr:row>64</xdr:row>
      <xdr:rowOff>76381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61158</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16147</xdr:rowOff>
    </xdr:from>
    <xdr:to>
      <xdr:col>73</xdr:col>
      <xdr:colOff>44450</xdr:colOff>
      <xdr:row>64</xdr:row>
      <xdr:rowOff>117747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102524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19594</xdr:rowOff>
    </xdr:from>
    <xdr:to>
      <xdr:col>68</xdr:col>
      <xdr:colOff>203200</xdr:colOff>
      <xdr:row>64</xdr:row>
      <xdr:rowOff>121194</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105971</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12700</xdr:rowOff>
    </xdr:from>
    <xdr:to>
      <xdr:col>64</xdr:col>
      <xdr:colOff>152400</xdr:colOff>
      <xdr:row>64</xdr:row>
      <xdr:rowOff>114300</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99077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年度から継続して類似団体平均を大幅に下回っている。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令和元年度は、特定財源が増加したものの、元利償還金の額、公営企業債の元利償還金に対する繰入金等が増加したことなどから、前年度と比較して悪化した。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後年度負担を考慮した事業執行及び起債管理を行い、適正な水準の維持に努める。</a:t>
          </a:r>
        </a:p>
        <a:p>
          <a:endParaRPr kumimoji="1" lang="ja-JP" altLang="en-US" sz="13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xmlns=""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xmlns=""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xmlns=""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44752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179800" y="65368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a:extLst>
            <a:ext uri="{FF2B5EF4-FFF2-40B4-BE49-F238E27FC236}">
              <a16:creationId xmlns:a16="http://schemas.microsoft.com/office/drawing/2014/main" xmlns="" id="{00000000-0008-0000-0300-000086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21772</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5290800" y="650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112788</xdr:rowOff>
    </xdr:from>
    <xdr:to>
      <xdr:col>72</xdr:col>
      <xdr:colOff>203200</xdr:colOff>
      <xdr:row>37</xdr:row>
      <xdr:rowOff>158750</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a:off x="14401800" y="64564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37</xdr:row>
      <xdr:rowOff>112788</xdr:rowOff>
    </xdr:to>
    <xdr:cxnSp macro="">
      <xdr:nvCxnSpPr>
        <xdr:cNvPr id="398" name="直線コネクタ 397">
          <a:extLst>
            <a:ext uri="{FF2B5EF4-FFF2-40B4-BE49-F238E27FC236}">
              <a16:creationId xmlns:a16="http://schemas.microsoft.com/office/drawing/2014/main" xmlns="" id="{00000000-0008-0000-0300-00008E010000}"/>
            </a:ext>
          </a:extLst>
        </xdr:cNvPr>
        <xdr:cNvCxnSpPr/>
      </xdr:nvCxnSpPr>
      <xdr:spPr>
        <a:xfrm>
          <a:off x="13512800" y="63874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9" name="公債費負担の状況該当値テキスト">
          <a:extLst>
            <a:ext uri="{FF2B5EF4-FFF2-40B4-BE49-F238E27FC236}">
              <a16:creationId xmlns:a16="http://schemas.microsoft.com/office/drawing/2014/main" xmlns="" id="{00000000-0008-0000-0300-000099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61988</xdr:rowOff>
    </xdr:from>
    <xdr:to>
      <xdr:col>68</xdr:col>
      <xdr:colOff>203200</xdr:colOff>
      <xdr:row>37</xdr:row>
      <xdr:rowOff>163588</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4351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2315</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020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164495</xdr:rowOff>
    </xdr:from>
    <xdr:to>
      <xdr:col>64</xdr:col>
      <xdr:colOff>152400</xdr:colOff>
      <xdr:row>37</xdr:row>
      <xdr:rowOff>94645</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3462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104822</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131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令和元年度においては、退職手当負担見込額が減少したことに加え、地方債の償還が進んだことによる地方債残高などから、将来負担額が減少した。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将来負担率は前年度に引き続き０となったが、今後も後世への負担を少しでも軽減するよう、新規事業の実施等について慎重を期し、財政の健全化を図る。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年度は暫定削減終了に伴い増に転じ、平成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年度までは職員の新陳代謝及び退職手当支給額の減少により減額、平成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年度から再び増に転じた。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令和元年度は退職手当支給額の減により、前年度より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ポイント好転した。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今後も、財政の硬直化を避けるため、「行政経営戦略プラン」に掲げる民間委託の推進等によりコスト削減を引き続き目指していく。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142240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7000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58420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91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58420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824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142240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824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91440</xdr:rowOff>
    </xdr:from>
    <xdr:to>
      <xdr:col>24</xdr:col>
      <xdr:colOff>76200</xdr:colOff>
      <xdr:row>41</xdr:row>
      <xdr:rowOff>21590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91440</xdr:rowOff>
    </xdr:from>
    <xdr:to>
      <xdr:col>6</xdr:col>
      <xdr:colOff>171450</xdr:colOff>
      <xdr:row>41</xdr:row>
      <xdr:rowOff>21590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6367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放課後かまくらっ子指定管理業務やふるさと寄附金運用代行業務などの費用の増によって、前年度より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今後も、職員数適正化計画による職員数の減に対応した委託料の増などの要因により、微増傾向が継続する可能性があると考えている。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30988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760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16</xdr:row>
      <xdr:rowOff>17272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714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143002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687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60706</xdr:rowOff>
    </xdr:from>
    <xdr:to>
      <xdr:col>69</xdr:col>
      <xdr:colOff>92075</xdr:colOff>
      <xdr:row>15</xdr:row>
      <xdr:rowOff>115570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632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123715</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52849</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79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92202</xdr:rowOff>
    </xdr:from>
    <xdr:to>
      <xdr:col>74</xdr:col>
      <xdr:colOff>31750</xdr:colOff>
      <xdr:row>16</xdr:row>
      <xdr:rowOff>22352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7129</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xdr:rowOff>
    </xdr:from>
    <xdr:to>
      <xdr:col>65</xdr:col>
      <xdr:colOff>53975</xdr:colOff>
      <xdr:row>15</xdr:row>
      <xdr:rowOff>111506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96283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扶助費は、生活保護扶助事業に係る医療扶助費の増や障害者自立支援法の法内事業への移行が進んだことにより増加してきた。</a:t>
          </a:r>
        </a:p>
        <a:p>
          <a:r>
            <a:rPr kumimoji="1" lang="ja-JP" altLang="en-US" sz="1200">
              <a:latin typeface="ＭＳ Ｐゴシック" panose="020B0600070205080204" pitchFamily="50" charset="-128"/>
              <a:ea typeface="ＭＳ Ｐゴシック" panose="020B0600070205080204" pitchFamily="50" charset="-128"/>
            </a:rPr>
            <a:t>　令和元年度においては、特定教育・保育施設支援事業の補助事業化などにより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市民ニーズを的確に把握し、事業の重点化と効率化を進める事で、財政を圧迫する上昇傾向に歯止めをかけるよう努める。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69850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59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165100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194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令和元年度から下水道事業会計が公営企業会計となり、下水道事業会計への繰出金が補助費へ性質が変更となったことにより、前年度から大幅な減となった。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今後も引き続き、効率的な事業展開に努める。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61</xdr:row>
      <xdr:rowOff>26307</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864272"/>
          <a:ext cx="8382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26307</xdr:rowOff>
    </xdr:from>
    <xdr:to>
      <xdr:col>78</xdr:col>
      <xdr:colOff>69850</xdr:colOff>
      <xdr:row>61</xdr:row>
      <xdr:rowOff>58965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484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58965</xdr:rowOff>
    </xdr:from>
    <xdr:to>
      <xdr:col>73</xdr:col>
      <xdr:colOff>180975</xdr:colOff>
      <xdr:row>61</xdr:row>
      <xdr:rowOff>80735</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1051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61</xdr:row>
      <xdr:rowOff>80735</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408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146957</xdr:rowOff>
    </xdr:from>
    <xdr:to>
      <xdr:col>78</xdr:col>
      <xdr:colOff>120650</xdr:colOff>
      <xdr:row>61</xdr:row>
      <xdr:rowOff>77107</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61884</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8165</xdr:rowOff>
    </xdr:from>
    <xdr:to>
      <xdr:col>74</xdr:col>
      <xdr:colOff>31750</xdr:colOff>
      <xdr:row>61</xdr:row>
      <xdr:rowOff>109765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94542</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29935</xdr:rowOff>
    </xdr:from>
    <xdr:to>
      <xdr:col>69</xdr:col>
      <xdr:colOff>142875</xdr:colOff>
      <xdr:row>61</xdr:row>
      <xdr:rowOff>131535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116312</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から下水道事業会計が公営企業会計となり、下水道事業会計への繰出金が補助費へ性質が変更となったこと、鎌倉市プレミアム商品券事業などで補助費等が前年度から大幅な増額となり、類似団体平均を上回るように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5872480"/>
          <a:ext cx="8382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66040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66040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88900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高金利で発行した臨時財政対策債の完済などにより減へと転じ、減少傾向が続いていたが、令和元年度は公共用地先行取得等事業債及び大船中学校改築事業債などの返還が開始したことにより増へと転じた。</a:t>
          </a:r>
        </a:p>
        <a:p>
          <a:r>
            <a:rPr kumimoji="1" lang="ja-JP" altLang="en-US" sz="1200">
              <a:latin typeface="ＭＳ Ｐゴシック" panose="020B0600070205080204" pitchFamily="50" charset="-128"/>
              <a:ea typeface="ＭＳ Ｐゴシック" panose="020B0600070205080204" pitchFamily="50" charset="-128"/>
            </a:rPr>
            <a:t>　今後、市債残高や公債費比率の推移等の将来負担を見極めながら、公債費の適正な水準の維持に努める。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161289</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2981940"/>
          <a:ext cx="8382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138430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098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153670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153670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補助費等、物件費の経常収支比率が増加したことにより、公債費以外が前年度より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今後も物件費が増加傾向にあるため、公債費以外が増加していく傾向にあると考えられる。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91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43180</xdr:rowOff>
    </xdr:from>
    <xdr:to>
      <xdr:col>78</xdr:col>
      <xdr:colOff>69850</xdr:colOff>
      <xdr:row>81</xdr:row>
      <xdr:rowOff>31750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759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80</xdr:row>
      <xdr:rowOff>43180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5534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8889</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57150</xdr:rowOff>
    </xdr:from>
    <xdr:to>
      <xdr:col>82</xdr:col>
      <xdr:colOff>158750</xdr:colOff>
      <xdr:row>81</xdr:row>
      <xdr:rowOff>158750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137177</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152400</xdr:rowOff>
    </xdr:from>
    <xdr:to>
      <xdr:col>78</xdr:col>
      <xdr:colOff>120650</xdr:colOff>
      <xdr:row>81</xdr:row>
      <xdr:rowOff>82550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67327</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163830</xdr:rowOff>
    </xdr:from>
    <xdr:to>
      <xdr:col>74</xdr:col>
      <xdr:colOff>31750</xdr:colOff>
      <xdr:row>80</xdr:row>
      <xdr:rowOff>93980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78757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55890</xdr:rowOff>
    </xdr:from>
    <xdr:to>
      <xdr:col>29</xdr:col>
      <xdr:colOff>127000</xdr:colOff>
      <xdr:row>14</xdr:row>
      <xdr:rowOff>63068</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503815"/>
          <a:ext cx="647700" cy="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57719</xdr:rowOff>
    </xdr:from>
    <xdr:to>
      <xdr:col>26</xdr:col>
      <xdr:colOff>50800</xdr:colOff>
      <xdr:row>14</xdr:row>
      <xdr:rowOff>63068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2505644"/>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57719</xdr:rowOff>
    </xdr:from>
    <xdr:to>
      <xdr:col>22</xdr:col>
      <xdr:colOff>114300</xdr:colOff>
      <xdr:row>14</xdr:row>
      <xdr:rowOff>72532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505644"/>
          <a:ext cx="6985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72532</xdr:rowOff>
    </xdr:from>
    <xdr:to>
      <xdr:col>18</xdr:col>
      <xdr:colOff>177800</xdr:colOff>
      <xdr:row>14</xdr:row>
      <xdr:rowOff>76007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520457"/>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5090</xdr:rowOff>
    </xdr:from>
    <xdr:to>
      <xdr:col>29</xdr:col>
      <xdr:colOff>177800</xdr:colOff>
      <xdr:row>14</xdr:row>
      <xdr:rowOff>106690</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45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21617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2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12268</xdr:rowOff>
    </xdr:from>
    <xdr:to>
      <xdr:col>26</xdr:col>
      <xdr:colOff>101600</xdr:colOff>
      <xdr:row>14</xdr:row>
      <xdr:rowOff>113868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46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124045</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229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6919</xdr:rowOff>
    </xdr:from>
    <xdr:to>
      <xdr:col>22</xdr:col>
      <xdr:colOff>165100</xdr:colOff>
      <xdr:row>14</xdr:row>
      <xdr:rowOff>108519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45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118696</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2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21732</xdr:rowOff>
    </xdr:from>
    <xdr:to>
      <xdr:col>19</xdr:col>
      <xdr:colOff>38100</xdr:colOff>
      <xdr:row>14</xdr:row>
      <xdr:rowOff>123332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46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133509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2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25207</xdr:rowOff>
    </xdr:from>
    <xdr:to>
      <xdr:col>15</xdr:col>
      <xdr:colOff>101600</xdr:colOff>
      <xdr:row>14</xdr:row>
      <xdr:rowOff>126807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47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136984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24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120256</xdr:rowOff>
    </xdr:from>
    <xdr:to>
      <xdr:col>29</xdr:col>
      <xdr:colOff>127000</xdr:colOff>
      <xdr:row>36</xdr:row>
      <xdr:rowOff>171234</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073506"/>
          <a:ext cx="6477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171234</xdr:rowOff>
    </xdr:from>
    <xdr:to>
      <xdr:col>26</xdr:col>
      <xdr:colOff>50800</xdr:colOff>
      <xdr:row>37</xdr:row>
      <xdr:rowOff>28321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124484"/>
          <a:ext cx="6985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151041</xdr:rowOff>
    </xdr:from>
    <xdr:to>
      <xdr:col>22</xdr:col>
      <xdr:colOff>114300</xdr:colOff>
      <xdr:row>37</xdr:row>
      <xdr:rowOff>28321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7104291"/>
          <a:ext cx="6985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151041</xdr:rowOff>
    </xdr:from>
    <xdr:to>
      <xdr:col>18</xdr:col>
      <xdr:colOff>177800</xdr:colOff>
      <xdr:row>37</xdr:row>
      <xdr:rowOff>58686</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7104291"/>
          <a:ext cx="6985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69456</xdr:rowOff>
    </xdr:from>
    <xdr:to>
      <xdr:col>29</xdr:col>
      <xdr:colOff>177800</xdr:colOff>
      <xdr:row>36</xdr:row>
      <xdr:rowOff>171056</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0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41533</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99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120434</xdr:rowOff>
    </xdr:from>
    <xdr:to>
      <xdr:col>26</xdr:col>
      <xdr:colOff>101600</xdr:colOff>
      <xdr:row>37</xdr:row>
      <xdr:rowOff>50584</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07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35361</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16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148971</xdr:rowOff>
    </xdr:from>
    <xdr:to>
      <xdr:col>22</xdr:col>
      <xdr:colOff>165100</xdr:colOff>
      <xdr:row>37</xdr:row>
      <xdr:rowOff>79121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10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63898</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18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100241</xdr:rowOff>
    </xdr:from>
    <xdr:to>
      <xdr:col>19</xdr:col>
      <xdr:colOff>38100</xdr:colOff>
      <xdr:row>37</xdr:row>
      <xdr:rowOff>30391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05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15168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1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7886</xdr:rowOff>
    </xdr:from>
    <xdr:to>
      <xdr:col>15</xdr:col>
      <xdr:colOff>101600</xdr:colOff>
      <xdr:row>37</xdr:row>
      <xdr:rowOff>109486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13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94263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21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125375</xdr:rowOff>
    </xdr:from>
    <xdr:to>
      <xdr:col>24</xdr:col>
      <xdr:colOff>63500</xdr:colOff>
      <xdr:row>31</xdr:row>
      <xdr:rowOff>154292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440325"/>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125375</xdr:rowOff>
    </xdr:from>
    <xdr:to>
      <xdr:col>19</xdr:col>
      <xdr:colOff>177800</xdr:colOff>
      <xdr:row>32</xdr:row>
      <xdr:rowOff>116231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440325"/>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66358</xdr:rowOff>
    </xdr:from>
    <xdr:to>
      <xdr:col>15</xdr:col>
      <xdr:colOff>50800</xdr:colOff>
      <xdr:row>32</xdr:row>
      <xdr:rowOff>116231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552758"/>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8865</xdr:rowOff>
    </xdr:from>
    <xdr:to>
      <xdr:col>10</xdr:col>
      <xdr:colOff>114300</xdr:colOff>
      <xdr:row>32</xdr:row>
      <xdr:rowOff>66358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495265"/>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103492</xdr:rowOff>
    </xdr:from>
    <xdr:to>
      <xdr:col>24</xdr:col>
      <xdr:colOff>114300</xdr:colOff>
      <xdr:row>32</xdr:row>
      <xdr:rowOff>33642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4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22534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33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74575</xdr:rowOff>
    </xdr:from>
    <xdr:to>
      <xdr:col>20</xdr:col>
      <xdr:colOff>38100</xdr:colOff>
      <xdr:row>32</xdr:row>
      <xdr:rowOff>4725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3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21252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1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65431</xdr:rowOff>
    </xdr:from>
    <xdr:to>
      <xdr:col>15</xdr:col>
      <xdr:colOff>101600</xdr:colOff>
      <xdr:row>32</xdr:row>
      <xdr:rowOff>167031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5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12108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32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15558</xdr:rowOff>
    </xdr:from>
    <xdr:to>
      <xdr:col>10</xdr:col>
      <xdr:colOff>165100</xdr:colOff>
      <xdr:row>32</xdr:row>
      <xdr:rowOff>117158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5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133685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2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129515</xdr:rowOff>
    </xdr:from>
    <xdr:to>
      <xdr:col>6</xdr:col>
      <xdr:colOff>38100</xdr:colOff>
      <xdr:row>32</xdr:row>
      <xdr:rowOff>59665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4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76192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2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162740</xdr:rowOff>
    </xdr:from>
    <xdr:to>
      <xdr:col>24</xdr:col>
      <xdr:colOff>63500</xdr:colOff>
      <xdr:row>56</xdr:row>
      <xdr:rowOff>29058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592490"/>
          <a:ext cx="8382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29058</xdr:rowOff>
    </xdr:from>
    <xdr:to>
      <xdr:col>19</xdr:col>
      <xdr:colOff>177800</xdr:colOff>
      <xdr:row>56</xdr:row>
      <xdr:rowOff>73340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630258"/>
          <a:ext cx="889000" cy="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73340</xdr:rowOff>
    </xdr:from>
    <xdr:to>
      <xdr:col>15</xdr:col>
      <xdr:colOff>50800</xdr:colOff>
      <xdr:row>56</xdr:row>
      <xdr:rowOff>105655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674540"/>
          <a:ext cx="889000" cy="3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105655</xdr:rowOff>
    </xdr:from>
    <xdr:to>
      <xdr:col>10</xdr:col>
      <xdr:colOff>114300</xdr:colOff>
      <xdr:row>56</xdr:row>
      <xdr:rowOff>129854</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706855"/>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111940</xdr:rowOff>
    </xdr:from>
    <xdr:to>
      <xdr:col>24</xdr:col>
      <xdr:colOff>114300</xdr:colOff>
      <xdr:row>56</xdr:row>
      <xdr:rowOff>42090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5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134817</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39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149708</xdr:rowOff>
    </xdr:from>
    <xdr:to>
      <xdr:col>20</xdr:col>
      <xdr:colOff>38100</xdr:colOff>
      <xdr:row>56</xdr:row>
      <xdr:rowOff>79858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96385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35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22540</xdr:rowOff>
    </xdr:from>
    <xdr:to>
      <xdr:col>15</xdr:col>
      <xdr:colOff>101600</xdr:colOff>
      <xdr:row>56</xdr:row>
      <xdr:rowOff>124140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6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115267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7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54855</xdr:rowOff>
    </xdr:from>
    <xdr:to>
      <xdr:col>10</xdr:col>
      <xdr:colOff>165100</xdr:colOff>
      <xdr:row>56</xdr:row>
      <xdr:rowOff>156455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6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147582</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7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79054</xdr:rowOff>
    </xdr:from>
    <xdr:to>
      <xdr:col>6</xdr:col>
      <xdr:colOff>38100</xdr:colOff>
      <xdr:row>57</xdr:row>
      <xdr:rowOff>9204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7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52614</xdr:rowOff>
    </xdr:from>
    <xdr:to>
      <xdr:col>24</xdr:col>
      <xdr:colOff>63500</xdr:colOff>
      <xdr:row>78</xdr:row>
      <xdr:rowOff>72971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3425714"/>
          <a:ext cx="8382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39226</xdr:rowOff>
    </xdr:from>
    <xdr:to>
      <xdr:col>19</xdr:col>
      <xdr:colOff>177800</xdr:colOff>
      <xdr:row>78</xdr:row>
      <xdr:rowOff>52614</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412326"/>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39226</xdr:rowOff>
    </xdr:from>
    <xdr:to>
      <xdr:col>15</xdr:col>
      <xdr:colOff>50800</xdr:colOff>
      <xdr:row>78</xdr:row>
      <xdr:rowOff>50110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412326"/>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35198</xdr:rowOff>
    </xdr:from>
    <xdr:to>
      <xdr:col>10</xdr:col>
      <xdr:colOff>114300</xdr:colOff>
      <xdr:row>78</xdr:row>
      <xdr:rowOff>50110</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40829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22171</xdr:rowOff>
    </xdr:from>
    <xdr:to>
      <xdr:col>24</xdr:col>
      <xdr:colOff>114300</xdr:colOff>
      <xdr:row>78</xdr:row>
      <xdr:rowOff>123771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3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598</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7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1814</xdr:rowOff>
    </xdr:from>
    <xdr:to>
      <xdr:col>20</xdr:col>
      <xdr:colOff>38100</xdr:colOff>
      <xdr:row>78</xdr:row>
      <xdr:rowOff>103414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3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94541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46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159876</xdr:rowOff>
    </xdr:from>
    <xdr:to>
      <xdr:col>15</xdr:col>
      <xdr:colOff>101600</xdr:colOff>
      <xdr:row>78</xdr:row>
      <xdr:rowOff>90026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3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81153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45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170760</xdr:rowOff>
    </xdr:from>
    <xdr:to>
      <xdr:col>10</xdr:col>
      <xdr:colOff>165100</xdr:colOff>
      <xdr:row>78</xdr:row>
      <xdr:rowOff>100910</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3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92037</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4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155848</xdr:rowOff>
    </xdr:from>
    <xdr:to>
      <xdr:col>6</xdr:col>
      <xdr:colOff>38100</xdr:colOff>
      <xdr:row>78</xdr:row>
      <xdr:rowOff>85998</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77125</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4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6096</xdr:rowOff>
    </xdr:from>
    <xdr:to>
      <xdr:col>24</xdr:col>
      <xdr:colOff>63500</xdr:colOff>
      <xdr:row>98</xdr:row>
      <xdr:rowOff>55944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808196"/>
          <a:ext cx="838200" cy="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55944</xdr:rowOff>
    </xdr:from>
    <xdr:to>
      <xdr:col>19</xdr:col>
      <xdr:colOff>177800</xdr:colOff>
      <xdr:row>98</xdr:row>
      <xdr:rowOff>72059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858044"/>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72059</xdr:rowOff>
    </xdr:from>
    <xdr:to>
      <xdr:col>15</xdr:col>
      <xdr:colOff>50800</xdr:colOff>
      <xdr:row>98</xdr:row>
      <xdr:rowOff>75743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874159"/>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75743</xdr:rowOff>
    </xdr:from>
    <xdr:to>
      <xdr:col>10</xdr:col>
      <xdr:colOff>114300</xdr:colOff>
      <xdr:row>98</xdr:row>
      <xdr:rowOff>137464</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877843"/>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126746</xdr:rowOff>
    </xdr:from>
    <xdr:to>
      <xdr:col>24</xdr:col>
      <xdr:colOff>114300</xdr:colOff>
      <xdr:row>98</xdr:row>
      <xdr:rowOff>56896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7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41673</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67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5144</xdr:rowOff>
    </xdr:from>
    <xdr:to>
      <xdr:col>20</xdr:col>
      <xdr:colOff>38100</xdr:colOff>
      <xdr:row>98</xdr:row>
      <xdr:rowOff>106744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8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97871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8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21259</xdr:rowOff>
    </xdr:from>
    <xdr:to>
      <xdr:col>15</xdr:col>
      <xdr:colOff>101600</xdr:colOff>
      <xdr:row>98</xdr:row>
      <xdr:rowOff>122859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113986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24943</xdr:rowOff>
    </xdr:from>
    <xdr:to>
      <xdr:col>10</xdr:col>
      <xdr:colOff>165100</xdr:colOff>
      <xdr:row>98</xdr:row>
      <xdr:rowOff>126543</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8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117670</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9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86664</xdr:rowOff>
    </xdr:from>
    <xdr:to>
      <xdr:col>6</xdr:col>
      <xdr:colOff>38100</xdr:colOff>
      <xdr:row>99</xdr:row>
      <xdr:rowOff>16814</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8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7941</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9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83731</xdr:rowOff>
    </xdr:from>
    <xdr:to>
      <xdr:col>55</xdr:col>
      <xdr:colOff>0</xdr:colOff>
      <xdr:row>39</xdr:row>
      <xdr:rowOff>40563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084481"/>
          <a:ext cx="838200" cy="64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155778</xdr:rowOff>
    </xdr:from>
    <xdr:to>
      <xdr:col>50</xdr:col>
      <xdr:colOff>114300</xdr:colOff>
      <xdr:row>39</xdr:row>
      <xdr:rowOff>40563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67087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155778</xdr:rowOff>
    </xdr:from>
    <xdr:to>
      <xdr:col>45</xdr:col>
      <xdr:colOff>177800</xdr:colOff>
      <xdr:row>38</xdr:row>
      <xdr:rowOff>158674</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67087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158674</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62896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32931</xdr:rowOff>
    </xdr:from>
    <xdr:to>
      <xdr:col>55</xdr:col>
      <xdr:colOff>50800</xdr:colOff>
      <xdr:row>35</xdr:row>
      <xdr:rowOff>134531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11358</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0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161213</xdr:rowOff>
    </xdr:from>
    <xdr:to>
      <xdr:col>50</xdr:col>
      <xdr:colOff>165100</xdr:colOff>
      <xdr:row>39</xdr:row>
      <xdr:rowOff>91363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82490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7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104978</xdr:rowOff>
    </xdr:from>
    <xdr:to>
      <xdr:col>46</xdr:col>
      <xdr:colOff>38100</xdr:colOff>
      <xdr:row>39</xdr:row>
      <xdr:rowOff>35128</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26255</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7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107874</xdr:rowOff>
    </xdr:from>
    <xdr:to>
      <xdr:col>41</xdr:col>
      <xdr:colOff>101600</xdr:colOff>
      <xdr:row>39</xdr:row>
      <xdr:rowOff>38024</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6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29151</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7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63068</xdr:rowOff>
    </xdr:from>
    <xdr:to>
      <xdr:col>36</xdr:col>
      <xdr:colOff>165100</xdr:colOff>
      <xdr:row>38</xdr:row>
      <xdr:rowOff>164668</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155795</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6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91466</xdr:rowOff>
    </xdr:from>
    <xdr:to>
      <xdr:col>55</xdr:col>
      <xdr:colOff>0</xdr:colOff>
      <xdr:row>58</xdr:row>
      <xdr:rowOff>110020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9639300" y="10035566"/>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27229</xdr:rowOff>
    </xdr:from>
    <xdr:to>
      <xdr:col>50</xdr:col>
      <xdr:colOff>114300</xdr:colOff>
      <xdr:row>58</xdr:row>
      <xdr:rowOff>91466</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8750300" y="9799879"/>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125965</xdr:rowOff>
    </xdr:from>
    <xdr:to>
      <xdr:col>45</xdr:col>
      <xdr:colOff>177800</xdr:colOff>
      <xdr:row>57</xdr:row>
      <xdr:rowOff>27229</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9727165"/>
          <a:ext cx="889000" cy="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125965</xdr:rowOff>
    </xdr:from>
    <xdr:to>
      <xdr:col>41</xdr:col>
      <xdr:colOff>50800</xdr:colOff>
      <xdr:row>57</xdr:row>
      <xdr:rowOff>133661</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flipV="1">
          <a:off x="6972300" y="9727165"/>
          <a:ext cx="889000" cy="1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59220</xdr:rowOff>
    </xdr:from>
    <xdr:to>
      <xdr:col>55</xdr:col>
      <xdr:colOff>50800</xdr:colOff>
      <xdr:row>58</xdr:row>
      <xdr:rowOff>160820</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100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37647</xdr:rowOff>
    </xdr:from>
    <xdr:ext cx="534377"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9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40666</xdr:rowOff>
    </xdr:from>
    <xdr:to>
      <xdr:col>50</xdr:col>
      <xdr:colOff>165100</xdr:colOff>
      <xdr:row>58</xdr:row>
      <xdr:rowOff>142266</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133393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72111" y="100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147879</xdr:rowOff>
    </xdr:from>
    <xdr:to>
      <xdr:col>46</xdr:col>
      <xdr:colOff>38100</xdr:colOff>
      <xdr:row>57</xdr:row>
      <xdr:rowOff>78029</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97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69156</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83111" y="98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75165</xdr:rowOff>
    </xdr:from>
    <xdr:to>
      <xdr:col>41</xdr:col>
      <xdr:colOff>101600</xdr:colOff>
      <xdr:row>57</xdr:row>
      <xdr:rowOff>5315</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9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21842</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94111" y="94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82861</xdr:rowOff>
    </xdr:from>
    <xdr:to>
      <xdr:col>36</xdr:col>
      <xdr:colOff>165100</xdr:colOff>
      <xdr:row>58</xdr:row>
      <xdr:rowOff>13011</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8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4138</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705111" y="9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58593</xdr:rowOff>
    </xdr:from>
    <xdr:to>
      <xdr:col>55</xdr:col>
      <xdr:colOff>0</xdr:colOff>
      <xdr:row>76</xdr:row>
      <xdr:rowOff>152822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9639300" y="13088793"/>
          <a:ext cx="8382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47026</xdr:rowOff>
    </xdr:from>
    <xdr:to>
      <xdr:col>50</xdr:col>
      <xdr:colOff>114300</xdr:colOff>
      <xdr:row>76</xdr:row>
      <xdr:rowOff>58593</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8750300" y="12905776"/>
          <a:ext cx="8890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47026</xdr:rowOff>
    </xdr:from>
    <xdr:to>
      <xdr:col>45</xdr:col>
      <xdr:colOff>177800</xdr:colOff>
      <xdr:row>75</xdr:row>
      <xdr:rowOff>168275</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7861300" y="12905776"/>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168275</xdr:rowOff>
    </xdr:from>
    <xdr:to>
      <xdr:col>41</xdr:col>
      <xdr:colOff>50800</xdr:colOff>
      <xdr:row>77</xdr:row>
      <xdr:rowOff>137871</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6972300" y="13027025"/>
          <a:ext cx="889000" cy="3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102022</xdr:rowOff>
    </xdr:from>
    <xdr:to>
      <xdr:col>55</xdr:col>
      <xdr:colOff>50800</xdr:colOff>
      <xdr:row>77</xdr:row>
      <xdr:rowOff>32172</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1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80449</xdr:rowOff>
    </xdr:from>
    <xdr:ext cx="469744"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1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7793</xdr:rowOff>
    </xdr:from>
    <xdr:to>
      <xdr:col>50</xdr:col>
      <xdr:colOff>165100</xdr:colOff>
      <xdr:row>76</xdr:row>
      <xdr:rowOff>109393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0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125920</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04428" y="1281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167676</xdr:rowOff>
    </xdr:from>
    <xdr:to>
      <xdr:col>46</xdr:col>
      <xdr:colOff>38100</xdr:colOff>
      <xdr:row>75</xdr:row>
      <xdr:rowOff>97826</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2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114353</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483111" y="12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117475</xdr:rowOff>
    </xdr:from>
    <xdr:to>
      <xdr:col>41</xdr:col>
      <xdr:colOff>101600</xdr:colOff>
      <xdr:row>76</xdr:row>
      <xdr:rowOff>47625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64152</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594111"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87071</xdr:rowOff>
    </xdr:from>
    <xdr:to>
      <xdr:col>36</xdr:col>
      <xdr:colOff>165100</xdr:colOff>
      <xdr:row>78</xdr:row>
      <xdr:rowOff>17221</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8348</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37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33675</xdr:rowOff>
    </xdr:from>
    <xdr:to>
      <xdr:col>55</xdr:col>
      <xdr:colOff>0</xdr:colOff>
      <xdr:row>97</xdr:row>
      <xdr:rowOff>48008</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9639300" y="16664325"/>
          <a:ext cx="8382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2563</xdr:rowOff>
    </xdr:from>
    <xdr:to>
      <xdr:col>50</xdr:col>
      <xdr:colOff>114300</xdr:colOff>
      <xdr:row>97</xdr:row>
      <xdr:rowOff>33675</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8750300" y="16633213"/>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137779</xdr:rowOff>
    </xdr:from>
    <xdr:to>
      <xdr:col>45</xdr:col>
      <xdr:colOff>177800</xdr:colOff>
      <xdr:row>97</xdr:row>
      <xdr:rowOff>2563</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7861300" y="16425529"/>
          <a:ext cx="889000" cy="20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137779</xdr:rowOff>
    </xdr:from>
    <xdr:to>
      <xdr:col>41</xdr:col>
      <xdr:colOff>50800</xdr:colOff>
      <xdr:row>96</xdr:row>
      <xdr:rowOff>49952</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6972300" y="16425529"/>
          <a:ext cx="889000" cy="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168658</xdr:rowOff>
    </xdr:from>
    <xdr:to>
      <xdr:col>55</xdr:col>
      <xdr:colOff>50800</xdr:colOff>
      <xdr:row>97</xdr:row>
      <xdr:rowOff>98808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6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147085</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6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154325</xdr:rowOff>
    </xdr:from>
    <xdr:to>
      <xdr:col>50</xdr:col>
      <xdr:colOff>165100</xdr:colOff>
      <xdr:row>97</xdr:row>
      <xdr:rowOff>84475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75602</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7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123213</xdr:rowOff>
    </xdr:from>
    <xdr:to>
      <xdr:col>46</xdr:col>
      <xdr:colOff>38100</xdr:colOff>
      <xdr:row>97</xdr:row>
      <xdr:rowOff>53363</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5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44490</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6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86979</xdr:rowOff>
    </xdr:from>
    <xdr:to>
      <xdr:col>41</xdr:col>
      <xdr:colOff>101600</xdr:colOff>
      <xdr:row>96</xdr:row>
      <xdr:rowOff>17129</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3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33656</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1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170602</xdr:rowOff>
    </xdr:from>
    <xdr:to>
      <xdr:col>36</xdr:col>
      <xdr:colOff>165100</xdr:colOff>
      <xdr:row>96</xdr:row>
      <xdr:rowOff>100752</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4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117279</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2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3193</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5481300" y="6346843"/>
          <a:ext cx="838200" cy="4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123843</xdr:rowOff>
    </xdr:from>
    <xdr:to>
      <xdr:col>85</xdr:col>
      <xdr:colOff>177800</xdr:colOff>
      <xdr:row>37</xdr:row>
      <xdr:rowOff>53993</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146720</xdr:rowOff>
    </xdr:from>
    <xdr:ext cx="469744"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1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17948</xdr:rowOff>
    </xdr:from>
    <xdr:to>
      <xdr:col>85</xdr:col>
      <xdr:colOff>127000</xdr:colOff>
      <xdr:row>78</xdr:row>
      <xdr:rowOff>46317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391048"/>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45540</xdr:rowOff>
    </xdr:from>
    <xdr:to>
      <xdr:col>81</xdr:col>
      <xdr:colOff>50800</xdr:colOff>
      <xdr:row>78</xdr:row>
      <xdr:rowOff>46317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4592300" y="1341864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38339</xdr:rowOff>
    </xdr:from>
    <xdr:to>
      <xdr:col>76</xdr:col>
      <xdr:colOff>114300</xdr:colOff>
      <xdr:row>78</xdr:row>
      <xdr:rowOff>45540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41143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38339</xdr:rowOff>
    </xdr:from>
    <xdr:to>
      <xdr:col>71</xdr:col>
      <xdr:colOff>177800</xdr:colOff>
      <xdr:row>78</xdr:row>
      <xdr:rowOff>50431</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2814300" y="1341143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138598</xdr:rowOff>
    </xdr:from>
    <xdr:to>
      <xdr:col>85</xdr:col>
      <xdr:colOff>177800</xdr:colOff>
      <xdr:row>78</xdr:row>
      <xdr:rowOff>68748</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117025</xdr:rowOff>
    </xdr:from>
    <xdr:ext cx="534377"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3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166967</xdr:rowOff>
    </xdr:from>
    <xdr:to>
      <xdr:col>81</xdr:col>
      <xdr:colOff>101600</xdr:colOff>
      <xdr:row>78</xdr:row>
      <xdr:rowOff>97117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3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88244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46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166190</xdr:rowOff>
    </xdr:from>
    <xdr:to>
      <xdr:col>76</xdr:col>
      <xdr:colOff>165100</xdr:colOff>
      <xdr:row>78</xdr:row>
      <xdr:rowOff>96340</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3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87467</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4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158989</xdr:rowOff>
    </xdr:from>
    <xdr:to>
      <xdr:col>72</xdr:col>
      <xdr:colOff>38100</xdr:colOff>
      <xdr:row>78</xdr:row>
      <xdr:rowOff>89139</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3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80266</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4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171081</xdr:rowOff>
    </xdr:from>
    <xdr:to>
      <xdr:col>67</xdr:col>
      <xdr:colOff>101600</xdr:colOff>
      <xdr:row>78</xdr:row>
      <xdr:rowOff>101231</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92358</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4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156342</xdr:rowOff>
    </xdr:from>
    <xdr:to>
      <xdr:col>85</xdr:col>
      <xdr:colOff>127000</xdr:colOff>
      <xdr:row>96</xdr:row>
      <xdr:rowOff>70388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5481300" y="16444092"/>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156342</xdr:rowOff>
    </xdr:from>
    <xdr:to>
      <xdr:col>81</xdr:col>
      <xdr:colOff>50800</xdr:colOff>
      <xdr:row>96</xdr:row>
      <xdr:rowOff>35001</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4592300" y="16444092"/>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35001</xdr:rowOff>
    </xdr:from>
    <xdr:to>
      <xdr:col>76</xdr:col>
      <xdr:colOff>114300</xdr:colOff>
      <xdr:row>96</xdr:row>
      <xdr:rowOff>53701</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3703300" y="16494201"/>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53701</xdr:rowOff>
    </xdr:from>
    <xdr:to>
      <xdr:col>71</xdr:col>
      <xdr:colOff>177800</xdr:colOff>
      <xdr:row>96</xdr:row>
      <xdr:rowOff>70892</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2814300" y="16512901"/>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19588</xdr:rowOff>
    </xdr:from>
    <xdr:to>
      <xdr:col>85</xdr:col>
      <xdr:colOff>177800</xdr:colOff>
      <xdr:row>96</xdr:row>
      <xdr:rowOff>121188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4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42465</xdr:rowOff>
    </xdr:from>
    <xdr:ext cx="469744"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3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105542</xdr:rowOff>
    </xdr:from>
    <xdr:to>
      <xdr:col>81</xdr:col>
      <xdr:colOff>101600</xdr:colOff>
      <xdr:row>96</xdr:row>
      <xdr:rowOff>35692</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3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52219</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14111" y="161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155651</xdr:rowOff>
    </xdr:from>
    <xdr:to>
      <xdr:col>76</xdr:col>
      <xdr:colOff>165100</xdr:colOff>
      <xdr:row>96</xdr:row>
      <xdr:rowOff>85801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102328</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57428" y="1621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2901</xdr:rowOff>
    </xdr:from>
    <xdr:to>
      <xdr:col>72</xdr:col>
      <xdr:colOff>38100</xdr:colOff>
      <xdr:row>96</xdr:row>
      <xdr:rowOff>104501</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4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121028</xdr:rowOff>
    </xdr:from>
    <xdr:ext cx="469744"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68428" y="1623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20092</xdr:rowOff>
    </xdr:from>
    <xdr:to>
      <xdr:col>67</xdr:col>
      <xdr:colOff>101600</xdr:colOff>
      <xdr:row>96</xdr:row>
      <xdr:rowOff>121692</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138219</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79428" y="162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33630</xdr:rowOff>
    </xdr:from>
    <xdr:to>
      <xdr:col>116</xdr:col>
      <xdr:colOff>63500</xdr:colOff>
      <xdr:row>57</xdr:row>
      <xdr:rowOff>16428</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9463380"/>
          <a:ext cx="838200" cy="3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33230</xdr:rowOff>
    </xdr:from>
    <xdr:to>
      <xdr:col>111</xdr:col>
      <xdr:colOff>177800</xdr:colOff>
      <xdr:row>55</xdr:row>
      <xdr:rowOff>33630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946298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33230</xdr:rowOff>
    </xdr:from>
    <xdr:to>
      <xdr:col>107</xdr:col>
      <xdr:colOff>50800</xdr:colOff>
      <xdr:row>55</xdr:row>
      <xdr:rowOff>37688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946298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37688</xdr:rowOff>
    </xdr:from>
    <xdr:to>
      <xdr:col>102</xdr:col>
      <xdr:colOff>114300</xdr:colOff>
      <xdr:row>55</xdr:row>
      <xdr:rowOff>43059</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9467438"/>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165396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7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137078</xdr:rowOff>
    </xdr:from>
    <xdr:to>
      <xdr:col>116</xdr:col>
      <xdr:colOff>114300</xdr:colOff>
      <xdr:row>57</xdr:row>
      <xdr:rowOff>67228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97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159955</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58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154280</xdr:rowOff>
    </xdr:from>
    <xdr:to>
      <xdr:col>112</xdr:col>
      <xdr:colOff>38100</xdr:colOff>
      <xdr:row>55</xdr:row>
      <xdr:rowOff>84430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100957</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918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153880</xdr:rowOff>
    </xdr:from>
    <xdr:to>
      <xdr:col>107</xdr:col>
      <xdr:colOff>101600</xdr:colOff>
      <xdr:row>55</xdr:row>
      <xdr:rowOff>84030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94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100557</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91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158338</xdr:rowOff>
    </xdr:from>
    <xdr:to>
      <xdr:col>102</xdr:col>
      <xdr:colOff>165100</xdr:colOff>
      <xdr:row>55</xdr:row>
      <xdr:rowOff>88488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94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105015</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91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163709</xdr:rowOff>
    </xdr:from>
    <xdr:to>
      <xdr:col>98</xdr:col>
      <xdr:colOff>38100</xdr:colOff>
      <xdr:row>55</xdr:row>
      <xdr:rowOff>93859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94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110386</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9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44740</xdr:rowOff>
    </xdr:from>
    <xdr:to>
      <xdr:col>116</xdr:col>
      <xdr:colOff>63500</xdr:colOff>
      <xdr:row>74</xdr:row>
      <xdr:rowOff>65908</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2217690"/>
          <a:ext cx="838200" cy="5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12187</xdr:rowOff>
    </xdr:from>
    <xdr:to>
      <xdr:col>111</xdr:col>
      <xdr:colOff>177800</xdr:colOff>
      <xdr:row>71</xdr:row>
      <xdr:rowOff>44740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0434300" y="12185137"/>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123378</xdr:rowOff>
    </xdr:from>
    <xdr:to>
      <xdr:col>107</xdr:col>
      <xdr:colOff>50800</xdr:colOff>
      <xdr:row>71</xdr:row>
      <xdr:rowOff>12187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2124878"/>
          <a:ext cx="8890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123378</xdr:rowOff>
    </xdr:from>
    <xdr:to>
      <xdr:col>102</xdr:col>
      <xdr:colOff>114300</xdr:colOff>
      <xdr:row>71</xdr:row>
      <xdr:rowOff>142077</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2124878"/>
          <a:ext cx="889000" cy="19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15108</xdr:rowOff>
    </xdr:from>
    <xdr:to>
      <xdr:col>116</xdr:col>
      <xdr:colOff>114300</xdr:colOff>
      <xdr:row>74</xdr:row>
      <xdr:rowOff>116708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37985</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5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165390</xdr:rowOff>
    </xdr:from>
    <xdr:to>
      <xdr:col>112</xdr:col>
      <xdr:colOff>38100</xdr:colOff>
      <xdr:row>71</xdr:row>
      <xdr:rowOff>95540</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112067</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19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132837</xdr:rowOff>
    </xdr:from>
    <xdr:to>
      <xdr:col>107</xdr:col>
      <xdr:colOff>101600</xdr:colOff>
      <xdr:row>71</xdr:row>
      <xdr:rowOff>62987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79514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190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72578</xdr:rowOff>
    </xdr:from>
    <xdr:to>
      <xdr:col>102</xdr:col>
      <xdr:colOff>165100</xdr:colOff>
      <xdr:row>71</xdr:row>
      <xdr:rowOff>2728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20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19255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18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91277</xdr:rowOff>
    </xdr:from>
    <xdr:to>
      <xdr:col>98</xdr:col>
      <xdr:colOff>38100</xdr:colOff>
      <xdr:row>72</xdr:row>
      <xdr:rowOff>21427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22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37954</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0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歳出決算額は、住民一人当たり</a:t>
          </a:r>
          <a:r>
            <a:rPr kumimoji="1" lang="en-US" altLang="ja-JP" sz="1200">
              <a:latin typeface="ＭＳ Ｐゴシック" panose="020B0600070205080204" pitchFamily="50" charset="-128"/>
              <a:ea typeface="ＭＳ Ｐゴシック" panose="020B0600070205080204" pitchFamily="50" charset="-128"/>
            </a:rPr>
            <a:t>338,866</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73,117</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70,000</a:t>
          </a:r>
          <a:r>
            <a:rPr kumimoji="1" lang="ja-JP" altLang="en-US" sz="1200">
              <a:latin typeface="ＭＳ Ｐゴシック" panose="020B0600070205080204" pitchFamily="50" charset="-128"/>
              <a:ea typeface="ＭＳ Ｐゴシック" panose="020B0600070205080204" pitchFamily="50" charset="-128"/>
            </a:rPr>
            <a:t>円程度で推移してきており、類似団体平均と比べて高い水準にある。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p>
        <a:p>
          <a:r>
            <a:rPr kumimoji="1" lang="ja-JP" altLang="en-US" sz="1200">
              <a:latin typeface="ＭＳ Ｐゴシック" panose="020B0600070205080204" pitchFamily="50" charset="-128"/>
              <a:ea typeface="ＭＳ Ｐゴシック" panose="020B0600070205080204" pitchFamily="50" charset="-128"/>
            </a:rPr>
            <a:t>　普通建設事業費は前年度決算と比較すると住民一人当たり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974</a:t>
          </a:r>
          <a:r>
            <a:rPr kumimoji="1" lang="ja-JP" altLang="en-US" sz="1200">
              <a:latin typeface="ＭＳ Ｐゴシック" panose="020B0600070205080204" pitchFamily="50" charset="-128"/>
              <a:ea typeface="ＭＳ Ｐゴシック" panose="020B0600070205080204" pitchFamily="50" charset="-128"/>
            </a:rPr>
            <a:t>円減となっている。これは、前年度に大船中学校校庭整備事業が完了したことに伴う減などによるものである。</a:t>
          </a:r>
        </a:p>
        <a:p>
          <a:r>
            <a:rPr kumimoji="1" lang="ja-JP" altLang="en-US" sz="1200">
              <a:latin typeface="ＭＳ Ｐゴシック" panose="020B0600070205080204" pitchFamily="50" charset="-128"/>
              <a:ea typeface="ＭＳ Ｐゴシック" panose="020B0600070205080204" pitchFamily="50" charset="-128"/>
            </a:rPr>
            <a:t>　扶助費は前年度決算と比較すると住民一人当たり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3,925</a:t>
          </a:r>
          <a:r>
            <a:rPr kumimoji="1" lang="ja-JP" altLang="en-US" sz="1200">
              <a:latin typeface="ＭＳ Ｐゴシック" panose="020B0600070205080204" pitchFamily="50" charset="-128"/>
              <a:ea typeface="ＭＳ Ｐゴシック" panose="020B0600070205080204" pitchFamily="50" charset="-128"/>
            </a:rPr>
            <a:t>円増となっている。これは、特定教育・保育施設支援事業などの増によるものである。</a:t>
          </a:r>
        </a:p>
        <a:p>
          <a:r>
            <a:rPr kumimoji="1" lang="ja-JP" altLang="en-US" sz="1200">
              <a:latin typeface="ＭＳ Ｐゴシック" panose="020B0600070205080204" pitchFamily="50" charset="-128"/>
              <a:ea typeface="ＭＳ Ｐゴシック" panose="020B0600070205080204" pitchFamily="50" charset="-128"/>
            </a:rPr>
            <a:t>　繰出金は前年度決算と比較すると住民一人当たり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11,713</a:t>
          </a:r>
          <a:r>
            <a:rPr kumimoji="1" lang="ja-JP" altLang="en-US" sz="1200">
              <a:latin typeface="ＭＳ Ｐゴシック" panose="020B0600070205080204" pitchFamily="50" charset="-128"/>
              <a:ea typeface="ＭＳ Ｐゴシック" panose="020B0600070205080204" pitchFamily="50" charset="-128"/>
            </a:rPr>
            <a:t>円減となっている。これは、下水道事業会計の公営企業会計への移行により繰出金が補助費へと性質が変更となったことからの減少によるものである。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87630</xdr:rowOff>
    </xdr:from>
    <xdr:to>
      <xdr:col>24</xdr:col>
      <xdr:colOff>63500</xdr:colOff>
      <xdr:row>33</xdr:row>
      <xdr:rowOff>101600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574030"/>
          <a:ext cx="8382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87630</xdr:rowOff>
    </xdr:from>
    <xdr:to>
      <xdr:col>19</xdr:col>
      <xdr:colOff>177800</xdr:colOff>
      <xdr:row>32</xdr:row>
      <xdr:rowOff>166370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57403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133350</xdr:rowOff>
    </xdr:from>
    <xdr:to>
      <xdr:col>15</xdr:col>
      <xdr:colOff>50800</xdr:colOff>
      <xdr:row>32</xdr:row>
      <xdr:rowOff>166370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6197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91440</xdr:rowOff>
    </xdr:from>
    <xdr:to>
      <xdr:col>10</xdr:col>
      <xdr:colOff>114300</xdr:colOff>
      <xdr:row>32</xdr:row>
      <xdr:rowOff>133350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40639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50800</xdr:rowOff>
    </xdr:from>
    <xdr:to>
      <xdr:col>24</xdr:col>
      <xdr:colOff>114300</xdr:colOff>
      <xdr:row>33</xdr:row>
      <xdr:rowOff>152400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36830</xdr:rowOff>
    </xdr:from>
    <xdr:to>
      <xdr:col>20</xdr:col>
      <xdr:colOff>38100</xdr:colOff>
      <xdr:row>32</xdr:row>
      <xdr:rowOff>138430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154957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2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115570</xdr:rowOff>
    </xdr:from>
    <xdr:to>
      <xdr:col>15</xdr:col>
      <xdr:colOff>101600</xdr:colOff>
      <xdr:row>33</xdr:row>
      <xdr:rowOff>45720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62247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82550</xdr:rowOff>
    </xdr:from>
    <xdr:to>
      <xdr:col>10</xdr:col>
      <xdr:colOff>165100</xdr:colOff>
      <xdr:row>33</xdr:row>
      <xdr:rowOff>12700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29227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40640</xdr:rowOff>
    </xdr:from>
    <xdr:to>
      <xdr:col>6</xdr:col>
      <xdr:colOff>38100</xdr:colOff>
      <xdr:row>31</xdr:row>
      <xdr:rowOff>142240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158767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1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120132</xdr:rowOff>
    </xdr:from>
    <xdr:to>
      <xdr:col>24</xdr:col>
      <xdr:colOff>63500</xdr:colOff>
      <xdr:row>55</xdr:row>
      <xdr:rowOff>158971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3797300" y="9549882"/>
          <a:ext cx="8382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120132</xdr:rowOff>
    </xdr:from>
    <xdr:to>
      <xdr:col>19</xdr:col>
      <xdr:colOff>177800</xdr:colOff>
      <xdr:row>56</xdr:row>
      <xdr:rowOff>76172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908300" y="9549882"/>
          <a:ext cx="889000" cy="1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12919</xdr:rowOff>
    </xdr:from>
    <xdr:to>
      <xdr:col>15</xdr:col>
      <xdr:colOff>50800</xdr:colOff>
      <xdr:row>56</xdr:row>
      <xdr:rowOff>76172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9614119"/>
          <a:ext cx="889000" cy="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8986</xdr:rowOff>
    </xdr:from>
    <xdr:to>
      <xdr:col>10</xdr:col>
      <xdr:colOff>114300</xdr:colOff>
      <xdr:row>56</xdr:row>
      <xdr:rowOff>12919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9610186"/>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108171</xdr:rowOff>
    </xdr:from>
    <xdr:to>
      <xdr:col>24</xdr:col>
      <xdr:colOff>114300</xdr:colOff>
      <xdr:row>56</xdr:row>
      <xdr:rowOff>38321</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5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131048</xdr:rowOff>
    </xdr:from>
    <xdr:ext cx="534377"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3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69332</xdr:rowOff>
    </xdr:from>
    <xdr:to>
      <xdr:col>20</xdr:col>
      <xdr:colOff>38100</xdr:colOff>
      <xdr:row>55</xdr:row>
      <xdr:rowOff>170932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49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16009</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530111" y="927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25372</xdr:rowOff>
    </xdr:from>
    <xdr:to>
      <xdr:col>15</xdr:col>
      <xdr:colOff>101600</xdr:colOff>
      <xdr:row>56</xdr:row>
      <xdr:rowOff>126972</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6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118099</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41111" y="97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133569</xdr:rowOff>
    </xdr:from>
    <xdr:to>
      <xdr:col>10</xdr:col>
      <xdr:colOff>165100</xdr:colOff>
      <xdr:row>56</xdr:row>
      <xdr:rowOff>63719</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5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80246</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52111" y="93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129636</xdr:rowOff>
    </xdr:from>
    <xdr:to>
      <xdr:col>6</xdr:col>
      <xdr:colOff>38100</xdr:colOff>
      <xdr:row>56</xdr:row>
      <xdr:rowOff>59786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5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76313</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933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16117</xdr:rowOff>
    </xdr:from>
    <xdr:to>
      <xdr:col>24</xdr:col>
      <xdr:colOff>63500</xdr:colOff>
      <xdr:row>78</xdr:row>
      <xdr:rowOff>102539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3389217"/>
          <a:ext cx="838200" cy="8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68872</xdr:rowOff>
    </xdr:from>
    <xdr:to>
      <xdr:col>19</xdr:col>
      <xdr:colOff>177800</xdr:colOff>
      <xdr:row>78</xdr:row>
      <xdr:rowOff>102539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908300" y="13441972"/>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57010</xdr:rowOff>
    </xdr:from>
    <xdr:to>
      <xdr:col>15</xdr:col>
      <xdr:colOff>50800</xdr:colOff>
      <xdr:row>78</xdr:row>
      <xdr:rowOff>68872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019300" y="13430110"/>
          <a:ext cx="88900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57010</xdr:rowOff>
    </xdr:from>
    <xdr:to>
      <xdr:col>10</xdr:col>
      <xdr:colOff>114300</xdr:colOff>
      <xdr:row>79</xdr:row>
      <xdr:rowOff>24358</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3430110"/>
          <a:ext cx="889000" cy="1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136767</xdr:rowOff>
    </xdr:from>
    <xdr:to>
      <xdr:col>24</xdr:col>
      <xdr:colOff>114300</xdr:colOff>
      <xdr:row>78</xdr:row>
      <xdr:rowOff>66917</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33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115194</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331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51739</xdr:rowOff>
    </xdr:from>
    <xdr:to>
      <xdr:col>20</xdr:col>
      <xdr:colOff>38100</xdr:colOff>
      <xdr:row>78</xdr:row>
      <xdr:rowOff>153339</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4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144466</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51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18072</xdr:rowOff>
    </xdr:from>
    <xdr:to>
      <xdr:col>15</xdr:col>
      <xdr:colOff>101600</xdr:colOff>
      <xdr:row>78</xdr:row>
      <xdr:rowOff>119672</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3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110799</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48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6210</xdr:rowOff>
    </xdr:from>
    <xdr:to>
      <xdr:col>10</xdr:col>
      <xdr:colOff>165100</xdr:colOff>
      <xdr:row>78</xdr:row>
      <xdr:rowOff>107810</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3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98937</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347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145008</xdr:rowOff>
    </xdr:from>
    <xdr:to>
      <xdr:col>6</xdr:col>
      <xdr:colOff>38100</xdr:colOff>
      <xdr:row>79</xdr:row>
      <xdr:rowOff>75158</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5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66285</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361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96799</xdr:rowOff>
    </xdr:from>
    <xdr:to>
      <xdr:col>24</xdr:col>
      <xdr:colOff>63500</xdr:colOff>
      <xdr:row>94</xdr:row>
      <xdr:rowOff>133490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213099"/>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96799</xdr:rowOff>
    </xdr:from>
    <xdr:to>
      <xdr:col>19</xdr:col>
      <xdr:colOff>177800</xdr:colOff>
      <xdr:row>94</xdr:row>
      <xdr:rowOff>131280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213099"/>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105524</xdr:rowOff>
    </xdr:from>
    <xdr:to>
      <xdr:col>15</xdr:col>
      <xdr:colOff>50800</xdr:colOff>
      <xdr:row>94</xdr:row>
      <xdr:rowOff>131280</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019300" y="16221824"/>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44755</xdr:rowOff>
    </xdr:from>
    <xdr:to>
      <xdr:col>10</xdr:col>
      <xdr:colOff>114300</xdr:colOff>
      <xdr:row>94</xdr:row>
      <xdr:rowOff>105524</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161055"/>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82690</xdr:rowOff>
    </xdr:from>
    <xdr:to>
      <xdr:col>24</xdr:col>
      <xdr:colOff>114300</xdr:colOff>
      <xdr:row>95</xdr:row>
      <xdr:rowOff>12840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1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61117</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1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45999</xdr:rowOff>
    </xdr:from>
    <xdr:to>
      <xdr:col>20</xdr:col>
      <xdr:colOff>38100</xdr:colOff>
      <xdr:row>94</xdr:row>
      <xdr:rowOff>147599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1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164126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593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80480</xdr:rowOff>
    </xdr:from>
    <xdr:to>
      <xdr:col>15</xdr:col>
      <xdr:colOff>101600</xdr:colOff>
      <xdr:row>95</xdr:row>
      <xdr:rowOff>10630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1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27157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59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54724</xdr:rowOff>
    </xdr:from>
    <xdr:to>
      <xdr:col>10</xdr:col>
      <xdr:colOff>165100</xdr:colOff>
      <xdr:row>94</xdr:row>
      <xdr:rowOff>156324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1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59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165405</xdr:rowOff>
    </xdr:from>
    <xdr:to>
      <xdr:col>6</xdr:col>
      <xdr:colOff>38100</xdr:colOff>
      <xdr:row>94</xdr:row>
      <xdr:rowOff>95555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1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112082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58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29287</xdr:rowOff>
    </xdr:from>
    <xdr:to>
      <xdr:col>55</xdr:col>
      <xdr:colOff>0</xdr:colOff>
      <xdr:row>38</xdr:row>
      <xdr:rowOff>43231</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544387"/>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28601</xdr:rowOff>
    </xdr:from>
    <xdr:to>
      <xdr:col>50</xdr:col>
      <xdr:colOff>114300</xdr:colOff>
      <xdr:row>38</xdr:row>
      <xdr:rowOff>29287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54370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38202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54370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20142</xdr:rowOff>
    </xdr:from>
    <xdr:to>
      <xdr:col>41</xdr:col>
      <xdr:colOff>50800</xdr:colOff>
      <xdr:row>38</xdr:row>
      <xdr:rowOff>38202</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535242"/>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163881</xdr:rowOff>
    </xdr:from>
    <xdr:to>
      <xdr:col>55</xdr:col>
      <xdr:colOff>50800</xdr:colOff>
      <xdr:row>38</xdr:row>
      <xdr:rowOff>94031</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78808</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4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149936</xdr:rowOff>
    </xdr:from>
    <xdr:to>
      <xdr:col>50</xdr:col>
      <xdr:colOff>165100</xdr:colOff>
      <xdr:row>38</xdr:row>
      <xdr:rowOff>80087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71214</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50017" y="658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149251</xdr:rowOff>
    </xdr:from>
    <xdr:to>
      <xdr:col>46</xdr:col>
      <xdr:colOff>38100</xdr:colOff>
      <xdr:row>38</xdr:row>
      <xdr:rowOff>79401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70528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158852</xdr:rowOff>
    </xdr:from>
    <xdr:to>
      <xdr:col>41</xdr:col>
      <xdr:colOff>101600</xdr:colOff>
      <xdr:row>38</xdr:row>
      <xdr:rowOff>89002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80129</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5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140792</xdr:rowOff>
    </xdr:from>
    <xdr:to>
      <xdr:col>36</xdr:col>
      <xdr:colOff>165100</xdr:colOff>
      <xdr:row>38</xdr:row>
      <xdr:rowOff>70942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62069</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3017" y="657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117602</xdr:rowOff>
    </xdr:from>
    <xdr:to>
      <xdr:col>55</xdr:col>
      <xdr:colOff>0</xdr:colOff>
      <xdr:row>59</xdr:row>
      <xdr:rowOff>2236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10061702"/>
          <a:ext cx="8382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117602</xdr:rowOff>
    </xdr:from>
    <xdr:to>
      <xdr:col>50</xdr:col>
      <xdr:colOff>114300</xdr:colOff>
      <xdr:row>59</xdr:row>
      <xdr:rowOff>3911</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10061702"/>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3911</xdr:rowOff>
    </xdr:from>
    <xdr:to>
      <xdr:col>45</xdr:col>
      <xdr:colOff>177800</xdr:colOff>
      <xdr:row>59</xdr:row>
      <xdr:rowOff>5893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10119461"/>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5893</xdr:rowOff>
    </xdr:from>
    <xdr:to>
      <xdr:col>41</xdr:col>
      <xdr:colOff>50800</xdr:colOff>
      <xdr:row>59</xdr:row>
      <xdr:rowOff>7265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1012144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122886</xdr:rowOff>
    </xdr:from>
    <xdr:to>
      <xdr:col>55</xdr:col>
      <xdr:colOff>50800</xdr:colOff>
      <xdr:row>59</xdr:row>
      <xdr:rowOff>53036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100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37813</xdr:rowOff>
    </xdr:from>
    <xdr:ext cx="378565"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98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66802</xdr:rowOff>
    </xdr:from>
    <xdr:to>
      <xdr:col>50</xdr:col>
      <xdr:colOff>165100</xdr:colOff>
      <xdr:row>58</xdr:row>
      <xdr:rowOff>168402</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100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159529</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101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124561</xdr:rowOff>
    </xdr:from>
    <xdr:to>
      <xdr:col>46</xdr:col>
      <xdr:colOff>38100</xdr:colOff>
      <xdr:row>59</xdr:row>
      <xdr:rowOff>54711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100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45838</xdr:rowOff>
    </xdr:from>
    <xdr:ext cx="378565"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61017" y="101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126543</xdr:rowOff>
    </xdr:from>
    <xdr:to>
      <xdr:col>41</xdr:col>
      <xdr:colOff>101600</xdr:colOff>
      <xdr:row>59</xdr:row>
      <xdr:rowOff>56693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47820</xdr:rowOff>
    </xdr:from>
    <xdr:ext cx="378565"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2017" y="1016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127915</xdr:rowOff>
    </xdr:from>
    <xdr:to>
      <xdr:col>36</xdr:col>
      <xdr:colOff>165100</xdr:colOff>
      <xdr:row>59</xdr:row>
      <xdr:rowOff>58065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49192</xdr:rowOff>
    </xdr:from>
    <xdr:ext cx="378565"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3017" y="1016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124422</xdr:rowOff>
    </xdr:from>
    <xdr:to>
      <xdr:col>55</xdr:col>
      <xdr:colOff>0</xdr:colOff>
      <xdr:row>78</xdr:row>
      <xdr:rowOff>5131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326072"/>
          <a:ext cx="8382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103675</xdr:rowOff>
    </xdr:from>
    <xdr:ext cx="469744"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30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5131</xdr:rowOff>
    </xdr:from>
    <xdr:to>
      <xdr:col>50</xdr:col>
      <xdr:colOff>114300</xdr:colOff>
      <xdr:row>78</xdr:row>
      <xdr:rowOff>10770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37823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10770</xdr:rowOff>
    </xdr:from>
    <xdr:to>
      <xdr:col>45</xdr:col>
      <xdr:colOff>177800</xdr:colOff>
      <xdr:row>78</xdr:row>
      <xdr:rowOff>19190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38387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63250</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515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19190</xdr:rowOff>
    </xdr:from>
    <xdr:to>
      <xdr:col>41</xdr:col>
      <xdr:colOff>50800</xdr:colOff>
      <xdr:row>78</xdr:row>
      <xdr:rowOff>20980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39229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73622</xdr:rowOff>
    </xdr:from>
    <xdr:to>
      <xdr:col>55</xdr:col>
      <xdr:colOff>50800</xdr:colOff>
      <xdr:row>78</xdr:row>
      <xdr:rowOff>3772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96499</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12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125781</xdr:rowOff>
    </xdr:from>
    <xdr:to>
      <xdr:col>50</xdr:col>
      <xdr:colOff>165100</xdr:colOff>
      <xdr:row>78</xdr:row>
      <xdr:rowOff>55931</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3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72458</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1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131420</xdr:rowOff>
    </xdr:from>
    <xdr:to>
      <xdr:col>46</xdr:col>
      <xdr:colOff>38100</xdr:colOff>
      <xdr:row>78</xdr:row>
      <xdr:rowOff>61570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78097</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1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139840</xdr:rowOff>
    </xdr:from>
    <xdr:to>
      <xdr:col>41</xdr:col>
      <xdr:colOff>101600</xdr:colOff>
      <xdr:row>78</xdr:row>
      <xdr:rowOff>69990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3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61117</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428" y="134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141630</xdr:rowOff>
    </xdr:from>
    <xdr:to>
      <xdr:col>36</xdr:col>
      <xdr:colOff>165100</xdr:colOff>
      <xdr:row>78</xdr:row>
      <xdr:rowOff>71780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62907</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45354</xdr:rowOff>
    </xdr:from>
    <xdr:to>
      <xdr:col>55</xdr:col>
      <xdr:colOff>0</xdr:colOff>
      <xdr:row>94</xdr:row>
      <xdr:rowOff>48358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9639300" y="15990204"/>
          <a:ext cx="8382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17529</xdr:rowOff>
    </xdr:from>
    <xdr:to>
      <xdr:col>50</xdr:col>
      <xdr:colOff>114300</xdr:colOff>
      <xdr:row>93</xdr:row>
      <xdr:rowOff>45354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8750300" y="15790929"/>
          <a:ext cx="889000" cy="1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17529</xdr:rowOff>
    </xdr:from>
    <xdr:to>
      <xdr:col>45</xdr:col>
      <xdr:colOff>177800</xdr:colOff>
      <xdr:row>93</xdr:row>
      <xdr:rowOff>7406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5790929"/>
          <a:ext cx="8890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152502</xdr:rowOff>
    </xdr:from>
    <xdr:to>
      <xdr:col>41</xdr:col>
      <xdr:colOff>50800</xdr:colOff>
      <xdr:row>93</xdr:row>
      <xdr:rowOff>7406</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5925902"/>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169008</xdr:rowOff>
    </xdr:from>
    <xdr:to>
      <xdr:col>55</xdr:col>
      <xdr:colOff>50800</xdr:colOff>
      <xdr:row>94</xdr:row>
      <xdr:rowOff>99158</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11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20435</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59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166004</xdr:rowOff>
    </xdr:from>
    <xdr:to>
      <xdr:col>50</xdr:col>
      <xdr:colOff>165100</xdr:colOff>
      <xdr:row>93</xdr:row>
      <xdr:rowOff>96154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59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112681</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571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138179</xdr:rowOff>
    </xdr:from>
    <xdr:to>
      <xdr:col>46</xdr:col>
      <xdr:colOff>38100</xdr:colOff>
      <xdr:row>92</xdr:row>
      <xdr:rowOff>68329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57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84856</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55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128056</xdr:rowOff>
    </xdr:from>
    <xdr:to>
      <xdr:col>41</xdr:col>
      <xdr:colOff>101600</xdr:colOff>
      <xdr:row>93</xdr:row>
      <xdr:rowOff>58206</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59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74733</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56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101702</xdr:rowOff>
    </xdr:from>
    <xdr:to>
      <xdr:col>36</xdr:col>
      <xdr:colOff>165100</xdr:colOff>
      <xdr:row>93</xdr:row>
      <xdr:rowOff>31852</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58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48379</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56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160909</xdr:rowOff>
    </xdr:from>
    <xdr:to>
      <xdr:col>85</xdr:col>
      <xdr:colOff>127000</xdr:colOff>
      <xdr:row>35</xdr:row>
      <xdr:rowOff>82296</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5818759"/>
          <a:ext cx="838200" cy="2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82296</xdr:rowOff>
    </xdr:from>
    <xdr:to>
      <xdr:col>81</xdr:col>
      <xdr:colOff>50800</xdr:colOff>
      <xdr:row>35</xdr:row>
      <xdr:rowOff>90932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083046"/>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41148</xdr:rowOff>
    </xdr:from>
    <xdr:to>
      <xdr:col>76</xdr:col>
      <xdr:colOff>114300</xdr:colOff>
      <xdr:row>35</xdr:row>
      <xdr:rowOff>90932</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5870448"/>
          <a:ext cx="8890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41148</xdr:rowOff>
    </xdr:from>
    <xdr:to>
      <xdr:col>71</xdr:col>
      <xdr:colOff>177800</xdr:colOff>
      <xdr:row>36</xdr:row>
      <xdr:rowOff>18542</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5870448"/>
          <a:ext cx="889000" cy="3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110109</xdr:rowOff>
    </xdr:from>
    <xdr:to>
      <xdr:col>85</xdr:col>
      <xdr:colOff>177800</xdr:colOff>
      <xdr:row>34</xdr:row>
      <xdr:rowOff>40259</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132986</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6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31496</xdr:rowOff>
    </xdr:from>
    <xdr:to>
      <xdr:col>81</xdr:col>
      <xdr:colOff>101600</xdr:colOff>
      <xdr:row>35</xdr:row>
      <xdr:rowOff>133096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149623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58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40132</xdr:rowOff>
    </xdr:from>
    <xdr:to>
      <xdr:col>76</xdr:col>
      <xdr:colOff>165100</xdr:colOff>
      <xdr:row>35</xdr:row>
      <xdr:rowOff>141732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158259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58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161798</xdr:rowOff>
    </xdr:from>
    <xdr:to>
      <xdr:col>72</xdr:col>
      <xdr:colOff>38100</xdr:colOff>
      <xdr:row>34</xdr:row>
      <xdr:rowOff>91948</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58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108475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55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139192</xdr:rowOff>
    </xdr:from>
    <xdr:to>
      <xdr:col>67</xdr:col>
      <xdr:colOff>101600</xdr:colOff>
      <xdr:row>36</xdr:row>
      <xdr:rowOff>69342</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85869</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59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44122</xdr:rowOff>
    </xdr:from>
    <xdr:to>
      <xdr:col>85</xdr:col>
      <xdr:colOff>127000</xdr:colOff>
      <xdr:row>56</xdr:row>
      <xdr:rowOff>57679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645322"/>
          <a:ext cx="8382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135174</xdr:rowOff>
    </xdr:from>
    <xdr:to>
      <xdr:col>81</xdr:col>
      <xdr:colOff>50800</xdr:colOff>
      <xdr:row>56</xdr:row>
      <xdr:rowOff>57679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4592300" y="9564924"/>
          <a:ext cx="8890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75784</xdr:rowOff>
    </xdr:from>
    <xdr:to>
      <xdr:col>76</xdr:col>
      <xdr:colOff>114300</xdr:colOff>
      <xdr:row>55</xdr:row>
      <xdr:rowOff>135174</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505534"/>
          <a:ext cx="8890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75784</xdr:rowOff>
    </xdr:from>
    <xdr:to>
      <xdr:col>71</xdr:col>
      <xdr:colOff>177800</xdr:colOff>
      <xdr:row>56</xdr:row>
      <xdr:rowOff>61085</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505534"/>
          <a:ext cx="889000" cy="1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164772</xdr:rowOff>
    </xdr:from>
    <xdr:to>
      <xdr:col>85</xdr:col>
      <xdr:colOff>177800</xdr:colOff>
      <xdr:row>56</xdr:row>
      <xdr:rowOff>94922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5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143199</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5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6879</xdr:rowOff>
    </xdr:from>
    <xdr:to>
      <xdr:col>81</xdr:col>
      <xdr:colOff>101600</xdr:colOff>
      <xdr:row>56</xdr:row>
      <xdr:rowOff>108479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6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125006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3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84374</xdr:rowOff>
    </xdr:from>
    <xdr:to>
      <xdr:col>76</xdr:col>
      <xdr:colOff>165100</xdr:colOff>
      <xdr:row>56</xdr:row>
      <xdr:rowOff>14524</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5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31051</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2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24984</xdr:rowOff>
    </xdr:from>
    <xdr:to>
      <xdr:col>72</xdr:col>
      <xdr:colOff>38100</xdr:colOff>
      <xdr:row>55</xdr:row>
      <xdr:rowOff>126584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143111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2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10285</xdr:rowOff>
    </xdr:from>
    <xdr:to>
      <xdr:col>67</xdr:col>
      <xdr:colOff>101600</xdr:colOff>
      <xdr:row>56</xdr:row>
      <xdr:rowOff>111885</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128412</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3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3194</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204844"/>
          <a:ext cx="838200" cy="4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123844</xdr:rowOff>
    </xdr:from>
    <xdr:to>
      <xdr:col>85</xdr:col>
      <xdr:colOff>177800</xdr:colOff>
      <xdr:row>77</xdr:row>
      <xdr:rowOff>53994</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1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146721</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00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17948</xdr:rowOff>
    </xdr:from>
    <xdr:to>
      <xdr:col>85</xdr:col>
      <xdr:colOff>127000</xdr:colOff>
      <xdr:row>98</xdr:row>
      <xdr:rowOff>46317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6820048"/>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45540</xdr:rowOff>
    </xdr:from>
    <xdr:to>
      <xdr:col>81</xdr:col>
      <xdr:colOff>50800</xdr:colOff>
      <xdr:row>98</xdr:row>
      <xdr:rowOff>46317</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4592300" y="1684764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38339</xdr:rowOff>
    </xdr:from>
    <xdr:to>
      <xdr:col>76</xdr:col>
      <xdr:colOff>114300</xdr:colOff>
      <xdr:row>98</xdr:row>
      <xdr:rowOff>45540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3703300" y="1684043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38339</xdr:rowOff>
    </xdr:from>
    <xdr:to>
      <xdr:col>71</xdr:col>
      <xdr:colOff>177800</xdr:colOff>
      <xdr:row>98</xdr:row>
      <xdr:rowOff>50431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684043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138598</xdr:rowOff>
    </xdr:from>
    <xdr:to>
      <xdr:col>85</xdr:col>
      <xdr:colOff>177800</xdr:colOff>
      <xdr:row>98</xdr:row>
      <xdr:rowOff>68748</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67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117025</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74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166967</xdr:rowOff>
    </xdr:from>
    <xdr:to>
      <xdr:col>81</xdr:col>
      <xdr:colOff>101600</xdr:colOff>
      <xdr:row>98</xdr:row>
      <xdr:rowOff>97117</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88244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166190</xdr:rowOff>
    </xdr:from>
    <xdr:to>
      <xdr:col>76</xdr:col>
      <xdr:colOff>165100</xdr:colOff>
      <xdr:row>98</xdr:row>
      <xdr:rowOff>96340</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67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87467</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8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158989</xdr:rowOff>
    </xdr:from>
    <xdr:to>
      <xdr:col>72</xdr:col>
      <xdr:colOff>38100</xdr:colOff>
      <xdr:row>98</xdr:row>
      <xdr:rowOff>89139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67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80266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8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171081</xdr:rowOff>
    </xdr:from>
    <xdr:to>
      <xdr:col>67</xdr:col>
      <xdr:colOff>101600</xdr:colOff>
      <xdr:row>98</xdr:row>
      <xdr:rowOff>101231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68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92358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5,342</a:t>
          </a:r>
          <a:r>
            <a:rPr kumimoji="1" lang="ja-JP" altLang="en-US" sz="1300">
              <a:latin typeface="ＭＳ Ｐゴシック" panose="020B0600070205080204" pitchFamily="50" charset="-128"/>
              <a:ea typeface="ＭＳ Ｐゴシック" panose="020B0600070205080204" pitchFamily="50" charset="-128"/>
            </a:rPr>
            <a:t>円減となっている。これは、岩瀬隧道復旧事業費の減などが要因となっている。</a:t>
          </a:r>
        </a:p>
        <a:p>
          <a:r>
            <a:rPr kumimoji="1" lang="ja-JP" altLang="en-US" sz="1300">
              <a:latin typeface="ＭＳ Ｐゴシック" panose="020B0600070205080204" pitchFamily="50" charset="-128"/>
              <a:ea typeface="ＭＳ Ｐゴシック" panose="020B0600070205080204" pitchFamily="50" charset="-128"/>
            </a:rPr>
            <a:t>　消防費は、前年度と比較して住民一人当たり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2,081</a:t>
          </a:r>
          <a:r>
            <a:rPr kumimoji="1" lang="ja-JP" altLang="en-US" sz="1300">
              <a:latin typeface="ＭＳ Ｐゴシック" panose="020B0600070205080204" pitchFamily="50" charset="-128"/>
              <a:ea typeface="ＭＳ Ｐゴシック" panose="020B0600070205080204" pitchFamily="50" charset="-128"/>
            </a:rPr>
            <a:t>円増となっている。これは、消防車両購入費の増などが要因となっている。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2,686</a:t>
          </a:r>
          <a:r>
            <a:rPr kumimoji="1" lang="ja-JP" altLang="en-US" sz="1300">
              <a:latin typeface="ＭＳ Ｐゴシック" panose="020B0600070205080204" pitchFamily="50" charset="-128"/>
              <a:ea typeface="ＭＳ Ｐゴシック" panose="020B0600070205080204" pitchFamily="50" charset="-128"/>
            </a:rPr>
            <a:t>円増となっている。これは、台風第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号及び第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号による被害への復旧費の増が要因となっている。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財政調整基金については、中期的な見通しのもとに決算剰余金を中心に積み立てるとともに、最低水準の取り崩しに努めている。</a:t>
          </a:r>
        </a:p>
        <a:p>
          <a:r>
            <a:rPr kumimoji="1" lang="ja-JP" altLang="en-US" sz="1200">
              <a:latin typeface="ＭＳ ゴシック" pitchFamily="49" charset="-128"/>
              <a:ea typeface="ＭＳ ゴシック" pitchFamily="49" charset="-128"/>
            </a:rPr>
            <a:t>令和元年度は、剰余金の減により積立額が減となり、児童福祉費の増などから取崩しが増となり、最終的に残高が減少した。 </a:t>
          </a:r>
        </a:p>
        <a:p>
          <a:r>
            <a:rPr kumimoji="1" lang="ja-JP" altLang="en-US" sz="1200">
              <a:latin typeface="ＭＳ ゴシック" pitchFamily="49" charset="-128"/>
              <a:ea typeface="ＭＳ ゴシック" pitchFamily="49" charset="-128"/>
            </a:rPr>
            <a:t>　実質収支については、国県支出金の増などによる歳入が増額となったことにより、前年度と比べ増となった。</a:t>
          </a:r>
        </a:p>
        <a:p>
          <a:r>
            <a:rPr kumimoji="1" lang="ja-JP" altLang="en-US" sz="1200">
              <a:latin typeface="ＭＳ ゴシック" pitchFamily="49" charset="-128"/>
              <a:ea typeface="ＭＳ ゴシック" pitchFamily="49" charset="-128"/>
            </a:rPr>
            <a:t>　実質単年度収支については、財政調整基金繰入金の増などによる歳入が増額となったことから、前年度と比べ減となった。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年度に東日本大震災の影響や普通建設補助事業で多額の事故繰越しが発生したため実質収支が極端に悪化したところであるが、平成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年度以降はその状況が好転している。</a:t>
          </a:r>
        </a:p>
        <a:p>
          <a:r>
            <a:rPr kumimoji="1" lang="ja-JP" altLang="en-US" sz="1200">
              <a:latin typeface="ＭＳ ゴシック" pitchFamily="49" charset="-128"/>
              <a:ea typeface="ＭＳ ゴシック" pitchFamily="49" charset="-128"/>
            </a:rPr>
            <a:t>　令和元年度から下水道事業会計が公営企業化し、その他の会計については多少の増減はあるが、黒字傾向が続いている。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62681905</v>
      </c>
      <c r="BO4" s="424"/>
      <c r="BP4" s="424"/>
      <c r="BQ4" s="424"/>
      <c r="BR4" s="424"/>
      <c r="BS4" s="424"/>
      <c r="BT4" s="424"/>
      <c r="BU4" s="425"/>
      <c r="BV4" s="423">
        <v>60676625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7.2</v>
      </c>
      <c r="CU4" s="608"/>
      <c r="CV4" s="608"/>
      <c r="CW4" s="608"/>
      <c r="CX4" s="608"/>
      <c r="CY4" s="608"/>
      <c r="CZ4" s="608"/>
      <c r="DA4" s="609"/>
      <c r="DB4" s="607">
        <v>4.5999999999999996</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59778644</v>
      </c>
      <c r="BO5" s="429"/>
      <c r="BP5" s="429"/>
      <c r="BQ5" s="429"/>
      <c r="BR5" s="429"/>
      <c r="BS5" s="429"/>
      <c r="BT5" s="429"/>
      <c r="BU5" s="430"/>
      <c r="BV5" s="428">
        <v>58737162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101.2</v>
      </c>
      <c r="CU5" s="399"/>
      <c r="CV5" s="399"/>
      <c r="CW5" s="399"/>
      <c r="CX5" s="399"/>
      <c r="CY5" s="399"/>
      <c r="CZ5" s="399"/>
      <c r="DA5" s="400"/>
      <c r="DB5" s="398">
        <v>99.7</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2903261</v>
      </c>
      <c r="BO6" s="429"/>
      <c r="BP6" s="429"/>
      <c r="BQ6" s="429"/>
      <c r="BR6" s="429"/>
      <c r="BS6" s="429"/>
      <c r="BT6" s="429"/>
      <c r="BU6" s="430"/>
      <c r="BV6" s="428">
        <v>1939463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101.2</v>
      </c>
      <c r="CU6" s="582"/>
      <c r="CV6" s="582"/>
      <c r="CW6" s="582"/>
      <c r="CX6" s="582"/>
      <c r="CY6" s="582"/>
      <c r="CZ6" s="582"/>
      <c r="DA6" s="583"/>
      <c r="DB6" s="581">
        <v>99.7</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295666</v>
      </c>
      <c r="BO7" s="429"/>
      <c r="BP7" s="429"/>
      <c r="BQ7" s="429"/>
      <c r="BR7" s="429"/>
      <c r="BS7" s="429"/>
      <c r="BT7" s="429"/>
      <c r="BU7" s="430"/>
      <c r="BV7" s="428">
        <v>276809</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36197093</v>
      </c>
      <c r="CU7" s="429"/>
      <c r="CV7" s="429"/>
      <c r="CW7" s="429"/>
      <c r="CX7" s="429"/>
      <c r="CY7" s="429"/>
      <c r="CZ7" s="429"/>
      <c r="DA7" s="430"/>
      <c r="DB7" s="428">
        <v>36038682</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2607595</v>
      </c>
      <c r="BO8" s="429"/>
      <c r="BP8" s="429"/>
      <c r="BQ8" s="429"/>
      <c r="BR8" s="429"/>
      <c r="BS8" s="429"/>
      <c r="BT8" s="429"/>
      <c r="BU8" s="430"/>
      <c r="BV8" s="428">
        <v>1662654</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1.08</v>
      </c>
      <c r="CU8" s="542"/>
      <c r="CV8" s="542"/>
      <c r="CW8" s="542"/>
      <c r="CX8" s="542"/>
      <c r="CY8" s="542"/>
      <c r="CZ8" s="542"/>
      <c r="DA8" s="543"/>
      <c r="DB8" s="541">
        <v>1.08</v>
      </c>
      <c r="DC8" s="542"/>
      <c r="DD8" s="542"/>
      <c r="DE8" s="542"/>
      <c r="DF8" s="542"/>
      <c r="DG8" s="542"/>
      <c r="DH8" s="542"/>
      <c r="DI8" s="543"/>
      <c r="DJ8" s="186"/>
      <c r="DK8" s="186"/>
      <c r="DL8" s="186"/>
      <c r="DM8" s="186"/>
      <c r="DN8" s="186"/>
      <c r="DO8" s="186"/>
    </row>
    <row r="9" spans="1:119" ht="18.75" customHeight="1" thickBot="1" x14ac:dyDescent="0.25">
      <c r="A9" s="187"/>
      <c r="B9" s="570" t="s">
        <v>113</v>
      </c>
      <c r="C9" s="571"/>
      <c r="D9" s="571"/>
      <c r="E9" s="571"/>
      <c r="F9" s="571"/>
      <c r="G9" s="571"/>
      <c r="H9" s="571"/>
      <c r="I9" s="571"/>
      <c r="J9" s="571"/>
      <c r="K9" s="491"/>
      <c r="L9" s="572" t="s">
        <v>114</v>
      </c>
      <c r="M9" s="573"/>
      <c r="N9" s="573"/>
      <c r="O9" s="573"/>
      <c r="P9" s="573"/>
      <c r="Q9" s="574"/>
      <c r="R9" s="575">
        <v>173019</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94</v>
      </c>
      <c r="AV9" s="486"/>
      <c r="AW9" s="486"/>
      <c r="AX9" s="486"/>
      <c r="AY9" s="408" t="s">
        <v>117</v>
      </c>
      <c r="AZ9" s="409"/>
      <c r="BA9" s="409"/>
      <c r="BB9" s="409"/>
      <c r="BC9" s="409"/>
      <c r="BD9" s="409"/>
      <c r="BE9" s="409"/>
      <c r="BF9" s="409"/>
      <c r="BG9" s="409"/>
      <c r="BH9" s="409"/>
      <c r="BI9" s="409"/>
      <c r="BJ9" s="409"/>
      <c r="BK9" s="409"/>
      <c r="BL9" s="409"/>
      <c r="BM9" s="410"/>
      <c r="BN9" s="428">
        <v>944941</v>
      </c>
      <c r="BO9" s="429"/>
      <c r="BP9" s="429"/>
      <c r="BQ9" s="429"/>
      <c r="BR9" s="429"/>
      <c r="BS9" s="429"/>
      <c r="BT9" s="429"/>
      <c r="BU9" s="430"/>
      <c r="BV9" s="428">
        <v>121204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9.6</v>
      </c>
      <c r="CU9" s="399"/>
      <c r="CV9" s="399"/>
      <c r="CW9" s="399"/>
      <c r="CX9" s="399"/>
      <c r="CY9" s="399"/>
      <c r="CZ9" s="399"/>
      <c r="DA9" s="400"/>
      <c r="DB9" s="398">
        <v>9.5</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174314</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110</v>
      </c>
      <c r="AV10" s="486"/>
      <c r="AW10" s="486"/>
      <c r="AX10" s="486"/>
      <c r="AY10" s="408" t="s">
        <v>121</v>
      </c>
      <c r="AZ10" s="409"/>
      <c r="BA10" s="409"/>
      <c r="BB10" s="409"/>
      <c r="BC10" s="409"/>
      <c r="BD10" s="409"/>
      <c r="BE10" s="409"/>
      <c r="BF10" s="409"/>
      <c r="BG10" s="409"/>
      <c r="BH10" s="409"/>
      <c r="BI10" s="409"/>
      <c r="BJ10" s="409"/>
      <c r="BK10" s="409"/>
      <c r="BL10" s="409"/>
      <c r="BM10" s="410"/>
      <c r="BN10" s="428">
        <v>771326</v>
      </c>
      <c r="BO10" s="429"/>
      <c r="BP10" s="429"/>
      <c r="BQ10" s="429"/>
      <c r="BR10" s="429"/>
      <c r="BS10" s="429"/>
      <c r="BT10" s="429"/>
      <c r="BU10" s="430"/>
      <c r="BV10" s="428">
        <v>1180129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2">
      <c r="A12" s="187"/>
      <c r="B12" s="544" t="s">
        <v>131</v>
      </c>
      <c r="C12" s="545"/>
      <c r="D12" s="545"/>
      <c r="E12" s="545"/>
      <c r="F12" s="545"/>
      <c r="G12" s="545"/>
      <c r="H12" s="545"/>
      <c r="I12" s="545"/>
      <c r="J12" s="545"/>
      <c r="K12" s="546"/>
      <c r="L12" s="553" t="s">
        <v>132</v>
      </c>
      <c r="M12" s="554"/>
      <c r="N12" s="554"/>
      <c r="O12" s="554"/>
      <c r="P12" s="554"/>
      <c r="Q12" s="555"/>
      <c r="R12" s="556">
        <v>176408</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2104916</v>
      </c>
      <c r="BO12" s="429"/>
      <c r="BP12" s="429"/>
      <c r="BQ12" s="429"/>
      <c r="BR12" s="429"/>
      <c r="BS12" s="429"/>
      <c r="BT12" s="429"/>
      <c r="BU12" s="430"/>
      <c r="BV12" s="428">
        <v>1321634</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140</v>
      </c>
      <c r="N13" s="529"/>
      <c r="O13" s="529"/>
      <c r="P13" s="529"/>
      <c r="Q13" s="530"/>
      <c r="R13" s="531">
        <v>174898</v>
      </c>
      <c r="S13" s="532"/>
      <c r="T13" s="532"/>
      <c r="U13" s="532"/>
      <c r="V13" s="533"/>
      <c r="W13" s="519" t="s">
        <v>141</v>
      </c>
      <c r="X13" s="441"/>
      <c r="Y13" s="441"/>
      <c r="Z13" s="441"/>
      <c r="AA13" s="441"/>
      <c r="AB13" s="442"/>
      <c r="AC13" s="404">
        <v>502</v>
      </c>
      <c r="AD13" s="405"/>
      <c r="AE13" s="405"/>
      <c r="AF13" s="405"/>
      <c r="AG13" s="406"/>
      <c r="AH13" s="404">
        <v>505</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-388649</v>
      </c>
      <c r="BO13" s="429"/>
      <c r="BP13" s="429"/>
      <c r="BQ13" s="429"/>
      <c r="BR13" s="429"/>
      <c r="BS13" s="429"/>
      <c r="BT13" s="429"/>
      <c r="BU13" s="430"/>
      <c r="BV13" s="428">
        <v>-20301</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0.8</v>
      </c>
      <c r="CU13" s="399"/>
      <c r="CV13" s="399"/>
      <c r="CW13" s="399"/>
      <c r="CX13" s="399"/>
      <c r="CY13" s="399"/>
      <c r="CZ13" s="399"/>
      <c r="DA13" s="400"/>
      <c r="DB13" s="398">
        <v>0.6</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146</v>
      </c>
      <c r="M14" s="565"/>
      <c r="N14" s="565"/>
      <c r="O14" s="565"/>
      <c r="P14" s="565"/>
      <c r="Q14" s="566"/>
      <c r="R14" s="531">
        <v>176369</v>
      </c>
      <c r="S14" s="532"/>
      <c r="T14" s="532"/>
      <c r="U14" s="532"/>
      <c r="V14" s="533"/>
      <c r="W14" s="534"/>
      <c r="X14" s="444"/>
      <c r="Y14" s="444"/>
      <c r="Z14" s="444"/>
      <c r="AA14" s="444"/>
      <c r="AB14" s="445"/>
      <c r="AC14" s="524">
        <v>0.7</v>
      </c>
      <c r="AD14" s="525"/>
      <c r="AE14" s="525"/>
      <c r="AF14" s="525"/>
      <c r="AG14" s="526"/>
      <c r="AH14" s="524">
        <v>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148</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149</v>
      </c>
      <c r="N15" s="529"/>
      <c r="O15" s="529"/>
      <c r="P15" s="529"/>
      <c r="Q15" s="530"/>
      <c r="R15" s="531">
        <v>174964</v>
      </c>
      <c r="S15" s="532"/>
      <c r="T15" s="532"/>
      <c r="U15" s="532"/>
      <c r="V15" s="533"/>
      <c r="W15" s="519" t="s">
        <v>150</v>
      </c>
      <c r="X15" s="441"/>
      <c r="Y15" s="441"/>
      <c r="Z15" s="441"/>
      <c r="AA15" s="441"/>
      <c r="AB15" s="442"/>
      <c r="AC15" s="404">
        <v>12975</v>
      </c>
      <c r="AD15" s="405"/>
      <c r="AE15" s="405"/>
      <c r="AF15" s="405"/>
      <c r="AG15" s="406"/>
      <c r="AH15" s="404">
        <v>12284</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27445855</v>
      </c>
      <c r="BO15" s="424"/>
      <c r="BP15" s="424"/>
      <c r="BQ15" s="424"/>
      <c r="BR15" s="424"/>
      <c r="BS15" s="424"/>
      <c r="BT15" s="424"/>
      <c r="BU15" s="425"/>
      <c r="BV15" s="423">
        <v>27435590</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4"/>
      <c r="Y16" s="444"/>
      <c r="Z16" s="444"/>
      <c r="AA16" s="444"/>
      <c r="AB16" s="445"/>
      <c r="AC16" s="524">
        <v>18.3</v>
      </c>
      <c r="AD16" s="525"/>
      <c r="AE16" s="525"/>
      <c r="AF16" s="525"/>
      <c r="AG16" s="526"/>
      <c r="AH16" s="524">
        <v>17.600000000000001</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25350589</v>
      </c>
      <c r="BO16" s="429"/>
      <c r="BP16" s="429"/>
      <c r="BQ16" s="429"/>
      <c r="BR16" s="429"/>
      <c r="BS16" s="429"/>
      <c r="BT16" s="429"/>
      <c r="BU16" s="430"/>
      <c r="BV16" s="428">
        <v>25421721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156</v>
      </c>
      <c r="N17" s="514"/>
      <c r="O17" s="514"/>
      <c r="P17" s="514"/>
      <c r="Q17" s="515"/>
      <c r="R17" s="516" t="s">
        <v>157</v>
      </c>
      <c r="S17" s="517"/>
      <c r="T17" s="517"/>
      <c r="U17" s="517"/>
      <c r="V17" s="518"/>
      <c r="W17" s="519" t="s">
        <v>158</v>
      </c>
      <c r="X17" s="441"/>
      <c r="Y17" s="441"/>
      <c r="Z17" s="441"/>
      <c r="AA17" s="441"/>
      <c r="AB17" s="442"/>
      <c r="AC17" s="404">
        <v>57521</v>
      </c>
      <c r="AD17" s="405"/>
      <c r="AE17" s="405"/>
      <c r="AF17" s="405"/>
      <c r="AG17" s="406"/>
      <c r="AH17" s="404">
        <v>56932</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36197093</v>
      </c>
      <c r="BO17" s="429"/>
      <c r="BP17" s="429"/>
      <c r="BQ17" s="429"/>
      <c r="BR17" s="429"/>
      <c r="BS17" s="429"/>
      <c r="BT17" s="429"/>
      <c r="BU17" s="430"/>
      <c r="BV17" s="428">
        <v>36038682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160</v>
      </c>
      <c r="C18" s="491"/>
      <c r="D18" s="491"/>
      <c r="E18" s="492"/>
      <c r="F18" s="492"/>
      <c r="G18" s="492"/>
      <c r="H18" s="492"/>
      <c r="I18" s="492"/>
      <c r="J18" s="492"/>
      <c r="K18" s="492"/>
      <c r="L18" s="493">
        <v>39.67</v>
      </c>
      <c r="M18" s="493"/>
      <c r="N18" s="493"/>
      <c r="O18" s="493"/>
      <c r="P18" s="493"/>
      <c r="Q18" s="493"/>
      <c r="R18" s="494"/>
      <c r="S18" s="494"/>
      <c r="T18" s="494"/>
      <c r="U18" s="494"/>
      <c r="V18" s="495"/>
      <c r="W18" s="509"/>
      <c r="X18" s="510"/>
      <c r="Y18" s="510"/>
      <c r="Z18" s="510"/>
      <c r="AA18" s="510"/>
      <c r="AB18" s="520"/>
      <c r="AC18" s="392">
        <v>81</v>
      </c>
      <c r="AD18" s="393"/>
      <c r="AE18" s="393"/>
      <c r="AF18" s="393"/>
      <c r="AG18" s="496"/>
      <c r="AH18" s="392">
        <v>81.7</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37641473</v>
      </c>
      <c r="BO18" s="429"/>
      <c r="BP18" s="429"/>
      <c r="BQ18" s="429"/>
      <c r="BR18" s="429"/>
      <c r="BS18" s="429"/>
      <c r="BT18" s="429"/>
      <c r="BU18" s="430"/>
      <c r="BV18" s="428">
        <v>36757136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162</v>
      </c>
      <c r="C19" s="491"/>
      <c r="D19" s="491"/>
      <c r="E19" s="492"/>
      <c r="F19" s="492"/>
      <c r="G19" s="492"/>
      <c r="H19" s="492"/>
      <c r="I19" s="492"/>
      <c r="J19" s="492"/>
      <c r="K19" s="492"/>
      <c r="L19" s="498">
        <v>4361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45413299</v>
      </c>
      <c r="BO19" s="429"/>
      <c r="BP19" s="429"/>
      <c r="BQ19" s="429"/>
      <c r="BR19" s="429"/>
      <c r="BS19" s="429"/>
      <c r="BT19" s="429"/>
      <c r="BU19" s="430"/>
      <c r="BV19" s="428">
        <v>43741351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164</v>
      </c>
      <c r="C20" s="491"/>
      <c r="D20" s="491"/>
      <c r="E20" s="492"/>
      <c r="F20" s="492"/>
      <c r="G20" s="492"/>
      <c r="H20" s="492"/>
      <c r="I20" s="492"/>
      <c r="J20" s="492"/>
      <c r="K20" s="492"/>
      <c r="L20" s="498">
        <v>73035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166</v>
      </c>
      <c r="C22" s="458"/>
      <c r="D22" s="459"/>
      <c r="E22" s="466" t="s">
        <v>1</v>
      </c>
      <c r="F22" s="441"/>
      <c r="G22" s="441"/>
      <c r="H22" s="441"/>
      <c r="I22" s="441"/>
      <c r="J22" s="441"/>
      <c r="K22" s="442"/>
      <c r="L22" s="466" t="s">
        <v>167</v>
      </c>
      <c r="M22" s="441"/>
      <c r="N22" s="441"/>
      <c r="O22" s="441"/>
      <c r="P22" s="442"/>
      <c r="Q22" s="451" t="s">
        <v>168</v>
      </c>
      <c r="R22" s="452"/>
      <c r="S22" s="452"/>
      <c r="T22" s="452"/>
      <c r="U22" s="452"/>
      <c r="V22" s="467"/>
      <c r="W22" s="469" t="s">
        <v>169</v>
      </c>
      <c r="X22" s="458"/>
      <c r="Y22" s="459"/>
      <c r="Z22" s="466" t="s">
        <v>1</v>
      </c>
      <c r="AA22" s="441"/>
      <c r="AB22" s="441"/>
      <c r="AC22" s="441"/>
      <c r="AD22" s="441"/>
      <c r="AE22" s="441"/>
      <c r="AF22" s="441"/>
      <c r="AG22" s="442"/>
      <c r="AH22" s="440" t="s">
        <v>170</v>
      </c>
      <c r="AI22" s="441"/>
      <c r="AJ22" s="441"/>
      <c r="AK22" s="441"/>
      <c r="AL22" s="442"/>
      <c r="AM22" s="440" t="s">
        <v>171</v>
      </c>
      <c r="AN22" s="446"/>
      <c r="AO22" s="446"/>
      <c r="AP22" s="446"/>
      <c r="AQ22" s="446"/>
      <c r="AR22" s="447"/>
      <c r="AS22" s="451" t="s">
        <v>168</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172</v>
      </c>
      <c r="AZ23" s="421"/>
      <c r="BA23" s="421"/>
      <c r="BB23" s="421"/>
      <c r="BC23" s="421"/>
      <c r="BD23" s="421"/>
      <c r="BE23" s="421"/>
      <c r="BF23" s="421"/>
      <c r="BG23" s="421"/>
      <c r="BH23" s="421"/>
      <c r="BI23" s="421"/>
      <c r="BJ23" s="421"/>
      <c r="BK23" s="421"/>
      <c r="BL23" s="421"/>
      <c r="BM23" s="422"/>
      <c r="BN23" s="428">
        <v>35938469</v>
      </c>
      <c r="BO23" s="429"/>
      <c r="BP23" s="429"/>
      <c r="BQ23" s="429"/>
      <c r="BR23" s="429"/>
      <c r="BS23" s="429"/>
      <c r="BT23" s="429"/>
      <c r="BU23" s="430"/>
      <c r="BV23" s="428">
        <v>38060234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173</v>
      </c>
      <c r="F24" s="402"/>
      <c r="G24" s="402"/>
      <c r="H24" s="402"/>
      <c r="I24" s="402"/>
      <c r="J24" s="402"/>
      <c r="K24" s="403"/>
      <c r="L24" s="404">
        <v>1</v>
      </c>
      <c r="M24" s="405"/>
      <c r="N24" s="405"/>
      <c r="O24" s="405"/>
      <c r="P24" s="406"/>
      <c r="Q24" s="404">
        <v>9610</v>
      </c>
      <c r="R24" s="405"/>
      <c r="S24" s="405"/>
      <c r="T24" s="405"/>
      <c r="U24" s="405"/>
      <c r="V24" s="406"/>
      <c r="W24" s="470"/>
      <c r="X24" s="461"/>
      <c r="Y24" s="462"/>
      <c r="Z24" s="401" t="s">
        <v>174</v>
      </c>
      <c r="AA24" s="402"/>
      <c r="AB24" s="402"/>
      <c r="AC24" s="402"/>
      <c r="AD24" s="402"/>
      <c r="AE24" s="402"/>
      <c r="AF24" s="402"/>
      <c r="AG24" s="403"/>
      <c r="AH24" s="404">
        <v>1246</v>
      </c>
      <c r="AI24" s="405"/>
      <c r="AJ24" s="405"/>
      <c r="AK24" s="405"/>
      <c r="AL24" s="406"/>
      <c r="AM24" s="404">
        <v>3799054</v>
      </c>
      <c r="AN24" s="405"/>
      <c r="AO24" s="405"/>
      <c r="AP24" s="405"/>
      <c r="AQ24" s="405"/>
      <c r="AR24" s="406"/>
      <c r="AS24" s="404">
        <v>3049</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24324264</v>
      </c>
      <c r="BO24" s="429"/>
      <c r="BP24" s="429"/>
      <c r="BQ24" s="429"/>
      <c r="BR24" s="429"/>
      <c r="BS24" s="429"/>
      <c r="BT24" s="429"/>
      <c r="BU24" s="430"/>
      <c r="BV24" s="428">
        <v>26793106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176</v>
      </c>
      <c r="F25" s="402"/>
      <c r="G25" s="402"/>
      <c r="H25" s="402"/>
      <c r="I25" s="402"/>
      <c r="J25" s="402"/>
      <c r="K25" s="403"/>
      <c r="L25" s="404">
        <v>2</v>
      </c>
      <c r="M25" s="405"/>
      <c r="N25" s="405"/>
      <c r="O25" s="405"/>
      <c r="P25" s="406"/>
      <c r="Q25" s="404">
        <v>8140</v>
      </c>
      <c r="R25" s="405"/>
      <c r="S25" s="405"/>
      <c r="T25" s="405"/>
      <c r="U25" s="405"/>
      <c r="V25" s="406"/>
      <c r="W25" s="470"/>
      <c r="X25" s="461"/>
      <c r="Y25" s="462"/>
      <c r="Z25" s="401" t="s">
        <v>177</v>
      </c>
      <c r="AA25" s="402"/>
      <c r="AB25" s="402"/>
      <c r="AC25" s="402"/>
      <c r="AD25" s="402"/>
      <c r="AE25" s="402"/>
      <c r="AF25" s="402"/>
      <c r="AG25" s="403"/>
      <c r="AH25" s="404">
        <v>242</v>
      </c>
      <c r="AI25" s="405"/>
      <c r="AJ25" s="405"/>
      <c r="AK25" s="405"/>
      <c r="AL25" s="406"/>
      <c r="AM25" s="404">
        <v>712448</v>
      </c>
      <c r="AN25" s="405"/>
      <c r="AO25" s="405"/>
      <c r="AP25" s="405"/>
      <c r="AQ25" s="405"/>
      <c r="AR25" s="406"/>
      <c r="AS25" s="404">
        <v>2944</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13198782</v>
      </c>
      <c r="BO25" s="424"/>
      <c r="BP25" s="424"/>
      <c r="BQ25" s="424"/>
      <c r="BR25" s="424"/>
      <c r="BS25" s="424"/>
      <c r="BT25" s="424"/>
      <c r="BU25" s="425"/>
      <c r="BV25" s="423">
        <v>14349249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179</v>
      </c>
      <c r="F26" s="402"/>
      <c r="G26" s="402"/>
      <c r="H26" s="402"/>
      <c r="I26" s="402"/>
      <c r="J26" s="402"/>
      <c r="K26" s="403"/>
      <c r="L26" s="404">
        <v>1</v>
      </c>
      <c r="M26" s="405"/>
      <c r="N26" s="405"/>
      <c r="O26" s="405"/>
      <c r="P26" s="406"/>
      <c r="Q26" s="404">
        <v>7160</v>
      </c>
      <c r="R26" s="405"/>
      <c r="S26" s="405"/>
      <c r="T26" s="405"/>
      <c r="U26" s="405"/>
      <c r="V26" s="406"/>
      <c r="W26" s="470"/>
      <c r="X26" s="461"/>
      <c r="Y26" s="462"/>
      <c r="Z26" s="401" t="s">
        <v>180</v>
      </c>
      <c r="AA26" s="483"/>
      <c r="AB26" s="483"/>
      <c r="AC26" s="483"/>
      <c r="AD26" s="483"/>
      <c r="AE26" s="483"/>
      <c r="AF26" s="483"/>
      <c r="AG26" s="484"/>
      <c r="AH26" s="404">
        <v>130</v>
      </c>
      <c r="AI26" s="405"/>
      <c r="AJ26" s="405"/>
      <c r="AK26" s="405"/>
      <c r="AL26" s="406"/>
      <c r="AM26" s="404">
        <v>430300</v>
      </c>
      <c r="AN26" s="405"/>
      <c r="AO26" s="405"/>
      <c r="AP26" s="405"/>
      <c r="AQ26" s="405"/>
      <c r="AR26" s="406"/>
      <c r="AS26" s="404">
        <v>3310</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182</v>
      </c>
      <c r="BO26" s="429"/>
      <c r="BP26" s="429"/>
      <c r="BQ26" s="429"/>
      <c r="BR26" s="429"/>
      <c r="BS26" s="429"/>
      <c r="BT26" s="429"/>
      <c r="BU26" s="430"/>
      <c r="BV26" s="428" t="s">
        <v>182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183</v>
      </c>
      <c r="F27" s="402"/>
      <c r="G27" s="402"/>
      <c r="H27" s="402"/>
      <c r="I27" s="402"/>
      <c r="J27" s="402"/>
      <c r="K27" s="403"/>
      <c r="L27" s="404">
        <v>1</v>
      </c>
      <c r="M27" s="405"/>
      <c r="N27" s="405"/>
      <c r="O27" s="405"/>
      <c r="P27" s="406"/>
      <c r="Q27" s="404">
        <v>5790</v>
      </c>
      <c r="R27" s="405"/>
      <c r="S27" s="405"/>
      <c r="T27" s="405"/>
      <c r="U27" s="405"/>
      <c r="V27" s="406"/>
      <c r="W27" s="470"/>
      <c r="X27" s="461"/>
      <c r="Y27" s="462"/>
      <c r="Z27" s="401" t="s">
        <v>184</v>
      </c>
      <c r="AA27" s="402"/>
      <c r="AB27" s="402"/>
      <c r="AC27" s="402"/>
      <c r="AD27" s="402"/>
      <c r="AE27" s="402"/>
      <c r="AF27" s="402"/>
      <c r="AG27" s="403"/>
      <c r="AH27" s="404">
        <v>11</v>
      </c>
      <c r="AI27" s="405"/>
      <c r="AJ27" s="405"/>
      <c r="AK27" s="405"/>
      <c r="AL27" s="406"/>
      <c r="AM27" s="404">
        <v>41954</v>
      </c>
      <c r="AN27" s="405"/>
      <c r="AO27" s="405"/>
      <c r="AP27" s="405"/>
      <c r="AQ27" s="405"/>
      <c r="AR27" s="406"/>
      <c r="AS27" s="404">
        <v>3814</v>
      </c>
      <c r="AT27" s="405"/>
      <c r="AU27" s="405"/>
      <c r="AV27" s="405"/>
      <c r="AW27" s="405"/>
      <c r="AX27" s="407"/>
      <c r="AY27" s="434" t="s">
        <v>185</v>
      </c>
      <c r="AZ27" s="435"/>
      <c r="BA27" s="435"/>
      <c r="BB27" s="435"/>
      <c r="BC27" s="435"/>
      <c r="BD27" s="435"/>
      <c r="BE27" s="435"/>
      <c r="BF27" s="435"/>
      <c r="BG27" s="435"/>
      <c r="BH27" s="435"/>
      <c r="BI27" s="435"/>
      <c r="BJ27" s="435"/>
      <c r="BK27" s="435"/>
      <c r="BL27" s="435"/>
      <c r="BM27" s="436"/>
      <c r="BN27" s="431">
        <v>100001</v>
      </c>
      <c r="BO27" s="432"/>
      <c r="BP27" s="432"/>
      <c r="BQ27" s="432"/>
      <c r="BR27" s="432"/>
      <c r="BS27" s="432"/>
      <c r="BT27" s="432"/>
      <c r="BU27" s="433"/>
      <c r="BV27" s="431">
        <v>100001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186</v>
      </c>
      <c r="F28" s="402"/>
      <c r="G28" s="402"/>
      <c r="H28" s="402"/>
      <c r="I28" s="402"/>
      <c r="J28" s="402"/>
      <c r="K28" s="403"/>
      <c r="L28" s="404">
        <v>1</v>
      </c>
      <c r="M28" s="405"/>
      <c r="N28" s="405"/>
      <c r="O28" s="405"/>
      <c r="P28" s="406"/>
      <c r="Q28" s="404">
        <v>5200</v>
      </c>
      <c r="R28" s="405"/>
      <c r="S28" s="405"/>
      <c r="T28" s="405"/>
      <c r="U28" s="405"/>
      <c r="V28" s="406"/>
      <c r="W28" s="470"/>
      <c r="X28" s="461"/>
      <c r="Y28" s="462"/>
      <c r="Z28" s="401" t="s">
        <v>187</v>
      </c>
      <c r="AA28" s="402"/>
      <c r="AB28" s="402"/>
      <c r="AC28" s="402"/>
      <c r="AD28" s="402"/>
      <c r="AE28" s="402"/>
      <c r="AF28" s="402"/>
      <c r="AG28" s="403"/>
      <c r="AH28" s="404" t="s">
        <v>139</v>
      </c>
      <c r="AI28" s="405"/>
      <c r="AJ28" s="405"/>
      <c r="AK28" s="405"/>
      <c r="AL28" s="406"/>
      <c r="AM28" s="404" t="s">
        <v>182</v>
      </c>
      <c r="AN28" s="405"/>
      <c r="AO28" s="405"/>
      <c r="AP28" s="405"/>
      <c r="AQ28" s="405"/>
      <c r="AR28" s="406"/>
      <c r="AS28" s="404" t="s">
        <v>139</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4361943</v>
      </c>
      <c r="BO28" s="424"/>
      <c r="BP28" s="424"/>
      <c r="BQ28" s="424"/>
      <c r="BR28" s="424"/>
      <c r="BS28" s="424"/>
      <c r="BT28" s="424"/>
      <c r="BU28" s="425"/>
      <c r="BV28" s="423">
        <v>5695533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189</v>
      </c>
      <c r="F29" s="402"/>
      <c r="G29" s="402"/>
      <c r="H29" s="402"/>
      <c r="I29" s="402"/>
      <c r="J29" s="402"/>
      <c r="K29" s="403"/>
      <c r="L29" s="404">
        <v>24</v>
      </c>
      <c r="M29" s="405"/>
      <c r="N29" s="405"/>
      <c r="O29" s="405"/>
      <c r="P29" s="406"/>
      <c r="Q29" s="404">
        <v>4790</v>
      </c>
      <c r="R29" s="405"/>
      <c r="S29" s="405"/>
      <c r="T29" s="405"/>
      <c r="U29" s="405"/>
      <c r="V29" s="406"/>
      <c r="W29" s="471"/>
      <c r="X29" s="472"/>
      <c r="Y29" s="473"/>
      <c r="Z29" s="401" t="s">
        <v>190</v>
      </c>
      <c r="AA29" s="402"/>
      <c r="AB29" s="402"/>
      <c r="AC29" s="402"/>
      <c r="AD29" s="402"/>
      <c r="AE29" s="402"/>
      <c r="AF29" s="402"/>
      <c r="AG29" s="403"/>
      <c r="AH29" s="404">
        <v>1257</v>
      </c>
      <c r="AI29" s="405"/>
      <c r="AJ29" s="405"/>
      <c r="AK29" s="405"/>
      <c r="AL29" s="406"/>
      <c r="AM29" s="404">
        <v>3841008</v>
      </c>
      <c r="AN29" s="405"/>
      <c r="AO29" s="405"/>
      <c r="AP29" s="405"/>
      <c r="AQ29" s="405"/>
      <c r="AR29" s="406"/>
      <c r="AS29" s="404">
        <v>3056</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t="s">
        <v>182</v>
      </c>
      <c r="BO29" s="429"/>
      <c r="BP29" s="429"/>
      <c r="BQ29" s="429"/>
      <c r="BR29" s="429"/>
      <c r="BS29" s="429"/>
      <c r="BT29" s="429"/>
      <c r="BU29" s="430"/>
      <c r="BV29" s="428" t="s">
        <v>148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5361578</v>
      </c>
      <c r="BO30" s="432"/>
      <c r="BP30" s="432"/>
      <c r="BQ30" s="432"/>
      <c r="BR30" s="432"/>
      <c r="BS30" s="432"/>
      <c r="BT30" s="432"/>
      <c r="BU30" s="433"/>
      <c r="BV30" s="431">
        <v>4796544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202</v>
      </c>
      <c r="X33" s="390"/>
      <c r="Y33" s="390"/>
      <c r="Z33" s="390"/>
      <c r="AA33" s="390"/>
      <c r="AB33" s="390"/>
      <c r="AC33" s="390"/>
      <c r="AD33" s="390"/>
      <c r="AE33" s="390"/>
      <c r="AF33" s="390"/>
      <c r="AG33" s="390"/>
      <c r="AH33" s="390"/>
      <c r="AI33" s="390"/>
      <c r="AJ33" s="390"/>
      <c r="AK33" s="390"/>
      <c r="AL33" s="216"/>
      <c r="AM33" s="391" t="s">
        <v>203</v>
      </c>
      <c r="AN33" s="391"/>
      <c r="AO33" s="390" t="s">
        <v>202</v>
      </c>
      <c r="AP33" s="390"/>
      <c r="AQ33" s="390"/>
      <c r="AR33" s="390"/>
      <c r="AS33" s="390"/>
      <c r="AT33" s="390"/>
      <c r="AU33" s="390"/>
      <c r="AV33" s="390"/>
      <c r="AW33" s="390"/>
      <c r="AX33" s="390"/>
      <c r="AY33" s="390"/>
      <c r="AZ33" s="390"/>
      <c r="BA33" s="390"/>
      <c r="BB33" s="390"/>
      <c r="BC33" s="390"/>
      <c r="BD33" s="217"/>
      <c r="BE33" s="390" t="s">
        <v>204</v>
      </c>
      <c r="BF33" s="390"/>
      <c r="BG33" s="390" t="s">
        <v>205</v>
      </c>
      <c r="BH33" s="390"/>
      <c r="BI33" s="390"/>
      <c r="BJ33" s="390"/>
      <c r="BK33" s="390"/>
      <c r="BL33" s="390"/>
      <c r="BM33" s="390"/>
      <c r="BN33" s="390"/>
      <c r="BO33" s="390"/>
      <c r="BP33" s="390"/>
      <c r="BQ33" s="390"/>
      <c r="BR33" s="390"/>
      <c r="BS33" s="390"/>
      <c r="BT33" s="390"/>
      <c r="BU33" s="390"/>
      <c r="BV33" s="217"/>
      <c r="BW33" s="391" t="s">
        <v>204</v>
      </c>
      <c r="BX33" s="391"/>
      <c r="BY33" s="390" t="s">
        <v>206</v>
      </c>
      <c r="BZ33" s="390"/>
      <c r="CA33" s="390"/>
      <c r="CB33" s="390"/>
      <c r="CC33" s="390"/>
      <c r="CD33" s="390"/>
      <c r="CE33" s="390"/>
      <c r="CF33" s="390"/>
      <c r="CG33" s="390"/>
      <c r="CH33" s="390"/>
      <c r="CI33" s="390"/>
      <c r="CJ33" s="390"/>
      <c r="CK33" s="390"/>
      <c r="CL33" s="390"/>
      <c r="CM33" s="390"/>
      <c r="CN33" s="216"/>
      <c r="CO33" s="391" t="s">
        <v>203</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下水道事業会計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神奈川県後期高齢者医療広域連合(一般会計）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10</v>
      </c>
      <c r="CP34" s="387"/>
      <c r="CQ34" s="386" t="str">
        <f>IF('各会計、関係団体の財政状況及び健全化判断比率'!BS7="","",'各会計、関係団体の財政状況及び健全化判断比率'!BS7)</f>
        <v>鎌倉市土地開発公社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大船駅東口市街地再開発事業特別会計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神奈川県後期高齢者医療広域連合(特別会計）</v>
      </c>
      <c r="BZ35" s="386"/>
      <c r="CA35" s="386"/>
      <c r="CB35" s="386"/>
      <c r="CC35" s="386"/>
      <c r="CD35" s="386"/>
      <c r="CE35" s="386"/>
      <c r="CF35" s="386"/>
      <c r="CG35" s="386"/>
      <c r="CH35" s="386"/>
      <c r="CI35" s="386"/>
      <c r="CJ35" s="386"/>
      <c r="CK35" s="386"/>
      <c r="CL35" s="386"/>
      <c r="CM35" s="386"/>
      <c r="CN35" s="214"/>
      <c r="CO35" s="387">
        <f t="shared" ref="CO35:CO43" si="3">IF(CQ35="","",CO34+1)</f>
        <v>11</v>
      </c>
      <c r="CP35" s="387"/>
      <c r="CQ35" s="386" t="str">
        <f>IF('各会計、関係団体の財政状況及び健全化判断比率'!BS8="","",'各会計、関係団体の財政状況及び健全化判断比率'!BS8)</f>
        <v>鎌倉市公園協会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公共用地先行取得事業特別会計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f t="shared" si="3"/>
        <v>12</v>
      </c>
      <c r="CP36" s="387"/>
      <c r="CQ36" s="386" t="str">
        <f>IF('各会計、関係団体の財政状況及び健全化判断比率'!BS9="","",'各会計、関係団体の財政状況及び健全化判断比率'!BS9)</f>
        <v>鎌倉風致保存会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13</v>
      </c>
      <c r="CP37" s="387"/>
      <c r="CQ37" s="386" t="str">
        <f>IF('各会計、関係団体の財政状況及び健全化判断比率'!BS10="","",'各会計、関係団体の財政状況及び健全化判断比率'!BS10)</f>
        <v>鎌倉市芸術文化振興財団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14</v>
      </c>
      <c r="CP38" s="387"/>
      <c r="CQ38" s="386" t="str">
        <f>IF('各会計、関係団体の財政状況及び健全化判断比率'!BS11="","",'各会計、関係団体の財政状況及び健全化判断比率'!BS11)</f>
        <v>公益財団法人かながわ海岸美化財団</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15</v>
      </c>
      <c r="CP39" s="387"/>
      <c r="CQ39" s="386" t="str">
        <f>IF('各会計、関係団体の財政状況及び健全化判断比率'!BS12="","",'各会計、関係団体の財政状況及び健全化判断比率'!BS12)</f>
        <v>公益財団法人かながわ健康財団</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WXgSTe13X3QS1UJn/Iup3cjHnMwCoDOA0BH9hUjNEl3aS8m9W4f9NJQ2LzuIS4NwCLGxvGY3zEl6PuTupe5Q+Q==" saltValue="QLh17hiuUgZtSis4w1vf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0" t="s">
        <v>571</v>
      </c>
      <c r="D34" s="1210"/>
      <c r="E34" s="1211"/>
      <c r="F34" s="32">
        <v>6.33</v>
      </c>
      <c r="G34" s="33">
        <v>6.48</v>
      </c>
      <c r="H34" s="33">
        <v>4.26</v>
      </c>
      <c r="I34" s="33">
        <v>4.5599999999999996</v>
      </c>
      <c r="J34" s="34">
        <v>7.15</v>
      </c>
      <c r="K34" s="22"/>
      <c r="L34" s="22"/>
      <c r="M34" s="22"/>
      <c r="N34" s="22"/>
      <c r="O34" s="22"/>
      <c r="P34" s="22"/>
    </row>
    <row r="35" spans="1:16" ht="39" customHeight="1" x14ac:dyDescent="0.2">
      <c r="A35" s="22"/>
      <c r="B35" s="35"/>
      <c r="C35" s="1204" t="s">
        <v>572</v>
      </c>
      <c r="D35" s="1205"/>
      <c r="E35" s="1206"/>
      <c r="F35" s="36" t="s">
        <v>522</v>
      </c>
      <c r="G35" s="37" t="s">
        <v>522</v>
      </c>
      <c r="H35" s="37" t="s">
        <v>522</v>
      </c>
      <c r="I35" s="37" t="s">
        <v>522</v>
      </c>
      <c r="J35" s="38">
        <v>0.73</v>
      </c>
      <c r="K35" s="22"/>
      <c r="L35" s="22"/>
      <c r="M35" s="22"/>
      <c r="N35" s="22"/>
      <c r="O35" s="22"/>
      <c r="P35" s="22"/>
    </row>
    <row r="36" spans="1:16" ht="39" customHeight="1" x14ac:dyDescent="0.2">
      <c r="A36" s="22"/>
      <c r="B36" s="35"/>
      <c r="C36" s="1204" t="s">
        <v>573</v>
      </c>
      <c r="D36" s="1205"/>
      <c r="E36" s="1206"/>
      <c r="F36" s="36">
        <v>1.98</v>
      </c>
      <c r="G36" s="37">
        <v>1.37</v>
      </c>
      <c r="H36" s="37">
        <v>1.45</v>
      </c>
      <c r="I36" s="37">
        <v>2.0099999999999998</v>
      </c>
      <c r="J36" s="38">
        <v>0.61</v>
      </c>
      <c r="K36" s="22"/>
      <c r="L36" s="22"/>
      <c r="M36" s="22"/>
      <c r="N36" s="22"/>
      <c r="O36" s="22"/>
      <c r="P36" s="22"/>
    </row>
    <row r="37" spans="1:16" ht="39" customHeight="1" x14ac:dyDescent="0.2">
      <c r="A37" s="22"/>
      <c r="B37" s="35"/>
      <c r="C37" s="1204" t="s">
        <v>574</v>
      </c>
      <c r="D37" s="1205"/>
      <c r="E37" s="1206"/>
      <c r="F37" s="36">
        <v>1.33</v>
      </c>
      <c r="G37" s="37">
        <v>2</v>
      </c>
      <c r="H37" s="37">
        <v>2.46</v>
      </c>
      <c r="I37" s="37">
        <v>0.38</v>
      </c>
      <c r="J37" s="38">
        <v>0.24</v>
      </c>
      <c r="K37" s="22"/>
      <c r="L37" s="22"/>
      <c r="M37" s="22"/>
      <c r="N37" s="22"/>
      <c r="O37" s="22"/>
      <c r="P37" s="22"/>
    </row>
    <row r="38" spans="1:16" ht="39" customHeight="1" x14ac:dyDescent="0.2">
      <c r="A38" s="22"/>
      <c r="B38" s="35"/>
      <c r="C38" s="1204" t="s">
        <v>575</v>
      </c>
      <c r="D38" s="1205"/>
      <c r="E38" s="1206"/>
      <c r="F38" s="36">
        <v>0.08</v>
      </c>
      <c r="G38" s="37">
        <v>0.82</v>
      </c>
      <c r="H38" s="37">
        <v>0.1</v>
      </c>
      <c r="I38" s="37">
        <v>0.13</v>
      </c>
      <c r="J38" s="38">
        <v>0.11</v>
      </c>
      <c r="K38" s="22"/>
      <c r="L38" s="22"/>
      <c r="M38" s="22"/>
      <c r="N38" s="22"/>
      <c r="O38" s="22"/>
      <c r="P38" s="22"/>
    </row>
    <row r="39" spans="1:16" ht="39" customHeight="1" x14ac:dyDescent="0.2">
      <c r="A39" s="22"/>
      <c r="B39" s="35"/>
      <c r="C39" s="1204" t="s">
        <v>576</v>
      </c>
      <c r="D39" s="1205"/>
      <c r="E39" s="1206"/>
      <c r="F39" s="36">
        <v>0.01</v>
      </c>
      <c r="G39" s="37">
        <v>0.02</v>
      </c>
      <c r="H39" s="37">
        <v>0.01</v>
      </c>
      <c r="I39" s="37">
        <v>0</v>
      </c>
      <c r="J39" s="38">
        <v>0</v>
      </c>
      <c r="K39" s="22"/>
      <c r="L39" s="22"/>
      <c r="M39" s="22"/>
      <c r="N39" s="22"/>
      <c r="O39" s="22"/>
      <c r="P39" s="22"/>
    </row>
    <row r="40" spans="1:16" ht="39" customHeight="1" x14ac:dyDescent="0.2">
      <c r="A40" s="22"/>
      <c r="B40" s="35"/>
      <c r="C40" s="1204" t="s">
        <v>577</v>
      </c>
      <c r="D40" s="1205"/>
      <c r="E40" s="1206"/>
      <c r="F40" s="36">
        <v>0</v>
      </c>
      <c r="G40" s="37">
        <v>0</v>
      </c>
      <c r="H40" s="37">
        <v>0</v>
      </c>
      <c r="I40" s="37">
        <v>0</v>
      </c>
      <c r="J40" s="38">
        <v>0</v>
      </c>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578</v>
      </c>
      <c r="D42" s="1205"/>
      <c r="E42" s="1206"/>
      <c r="F42" s="36" t="s">
        <v>522</v>
      </c>
      <c r="G42" s="37" t="s">
        <v>522</v>
      </c>
      <c r="H42" s="37" t="s">
        <v>522</v>
      </c>
      <c r="I42" s="37" t="s">
        <v>522</v>
      </c>
      <c r="J42" s="38" t="s">
        <v>522</v>
      </c>
      <c r="K42" s="22"/>
      <c r="L42" s="22"/>
      <c r="M42" s="22"/>
      <c r="N42" s="22"/>
      <c r="O42" s="22"/>
      <c r="P42" s="22"/>
    </row>
    <row r="43" spans="1:16" ht="39" customHeight="1" thickBot="1" x14ac:dyDescent="0.25">
      <c r="A43" s="22"/>
      <c r="B43" s="40"/>
      <c r="C43" s="1207" t="s">
        <v>579</v>
      </c>
      <c r="D43" s="1208"/>
      <c r="E43" s="1209"/>
      <c r="F43" s="41">
        <v>0.44</v>
      </c>
      <c r="G43" s="42">
        <v>0.38</v>
      </c>
      <c r="H43" s="42">
        <v>0.36</v>
      </c>
      <c r="I43" s="42">
        <v>0.59</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DSxBRTHcvh8Bzt9JU1CM4JlTEBiqU0Y3xEylvtE2Hd9qvQmMiXBpi0NbqF9NP9P6/t4d3+N6cgoQIl+fa6sjw==" saltValue="nmyJWG8sjTndTiQhse7X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4255</v>
      </c>
      <c r="L45" s="60">
        <v>4329</v>
      </c>
      <c r="M45" s="60">
        <v>4268</v>
      </c>
      <c r="N45" s="60">
        <v>4257</v>
      </c>
      <c r="O45" s="61">
        <v>4476</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522</v>
      </c>
      <c r="L46" s="64" t="s">
        <v>522</v>
      </c>
      <c r="M46" s="64" t="s">
        <v>522</v>
      </c>
      <c r="N46" s="64" t="s">
        <v>522</v>
      </c>
      <c r="O46" s="65" t="s">
        <v>522</v>
      </c>
      <c r="P46" s="48"/>
      <c r="Q46" s="48"/>
      <c r="R46" s="48"/>
      <c r="S46" s="48"/>
      <c r="T46" s="48"/>
      <c r="U46" s="48"/>
    </row>
    <row r="47" spans="1:21" ht="30.75" customHeight="1" x14ac:dyDescent="0.2">
      <c r="A47" s="48"/>
      <c r="B47" s="1232"/>
      <c r="C47" s="1233"/>
      <c r="D47" s="62"/>
      <c r="E47" s="1214" t="s">
        <v>14</v>
      </c>
      <c r="F47" s="1214"/>
      <c r="G47" s="1214"/>
      <c r="H47" s="1214"/>
      <c r="I47" s="1214"/>
      <c r="J47" s="1215"/>
      <c r="K47" s="63">
        <v>67</v>
      </c>
      <c r="L47" s="64" t="s">
        <v>522</v>
      </c>
      <c r="M47" s="64" t="s">
        <v>522</v>
      </c>
      <c r="N47" s="64" t="s">
        <v>522</v>
      </c>
      <c r="O47" s="65" t="s">
        <v>522</v>
      </c>
      <c r="P47" s="48"/>
      <c r="Q47" s="48"/>
      <c r="R47" s="48"/>
      <c r="S47" s="48"/>
      <c r="T47" s="48"/>
      <c r="U47" s="48"/>
    </row>
    <row r="48" spans="1:21" ht="30.75" customHeight="1" x14ac:dyDescent="0.2">
      <c r="A48" s="48"/>
      <c r="B48" s="1232"/>
      <c r="C48" s="1233"/>
      <c r="D48" s="62"/>
      <c r="E48" s="1214" t="s">
        <v>15</v>
      </c>
      <c r="F48" s="1214"/>
      <c r="G48" s="1214"/>
      <c r="H48" s="1214"/>
      <c r="I48" s="1214"/>
      <c r="J48" s="1215"/>
      <c r="K48" s="63">
        <v>2054</v>
      </c>
      <c r="L48" s="64">
        <v>2252</v>
      </c>
      <c r="M48" s="64">
        <v>2104</v>
      </c>
      <c r="N48" s="64">
        <v>2056</v>
      </c>
      <c r="O48" s="65">
        <v>2187</v>
      </c>
      <c r="P48" s="48"/>
      <c r="Q48" s="48"/>
      <c r="R48" s="48"/>
      <c r="S48" s="48"/>
      <c r="T48" s="48"/>
      <c r="U48" s="48"/>
    </row>
    <row r="49" spans="1:21" ht="30.75" customHeight="1" x14ac:dyDescent="0.2">
      <c r="A49" s="48"/>
      <c r="B49" s="1232"/>
      <c r="C49" s="1233"/>
      <c r="D49" s="62"/>
      <c r="E49" s="1214" t="s">
        <v>16</v>
      </c>
      <c r="F49" s="1214"/>
      <c r="G49" s="1214"/>
      <c r="H49" s="1214"/>
      <c r="I49" s="1214"/>
      <c r="J49" s="1215"/>
      <c r="K49" s="63" t="s">
        <v>522</v>
      </c>
      <c r="L49" s="64" t="s">
        <v>522</v>
      </c>
      <c r="M49" s="64" t="s">
        <v>522</v>
      </c>
      <c r="N49" s="64" t="s">
        <v>522</v>
      </c>
      <c r="O49" s="65" t="s">
        <v>522</v>
      </c>
      <c r="P49" s="48"/>
      <c r="Q49" s="48"/>
      <c r="R49" s="48"/>
      <c r="S49" s="48"/>
      <c r="T49" s="48"/>
      <c r="U49" s="48"/>
    </row>
    <row r="50" spans="1:21" ht="30.75" customHeight="1" x14ac:dyDescent="0.2">
      <c r="A50" s="48"/>
      <c r="B50" s="1232"/>
      <c r="C50" s="1233"/>
      <c r="D50" s="62"/>
      <c r="E50" s="1214" t="s">
        <v>17</v>
      </c>
      <c r="F50" s="1214"/>
      <c r="G50" s="1214"/>
      <c r="H50" s="1214"/>
      <c r="I50" s="1214"/>
      <c r="J50" s="1215"/>
      <c r="K50" s="63">
        <v>94</v>
      </c>
      <c r="L50" s="64">
        <v>295</v>
      </c>
      <c r="M50" s="64">
        <v>84</v>
      </c>
      <c r="N50" s="64">
        <v>84</v>
      </c>
      <c r="O50" s="65">
        <v>119</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522</v>
      </c>
      <c r="L51" s="64" t="s">
        <v>522</v>
      </c>
      <c r="M51" s="64" t="s">
        <v>522</v>
      </c>
      <c r="N51" s="64" t="s">
        <v>522</v>
      </c>
      <c r="O51" s="65" t="s">
        <v>522</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6506</v>
      </c>
      <c r="L52" s="64">
        <v>6547</v>
      </c>
      <c r="M52" s="64">
        <v>6352</v>
      </c>
      <c r="N52" s="64">
        <v>6160</v>
      </c>
      <c r="O52" s="65">
        <v>6310</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-36</v>
      </c>
      <c r="L53" s="69">
        <v>329</v>
      </c>
      <c r="M53" s="69">
        <v>104</v>
      </c>
      <c r="N53" s="69">
        <v>237</v>
      </c>
      <c r="O53" s="70">
        <v>472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3">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20" t="s">
        <v>25</v>
      </c>
      <c r="C57" s="1221"/>
      <c r="D57" s="1224" t="s">
        <v>26</v>
      </c>
      <c r="E57" s="1225"/>
      <c r="F57" s="1225"/>
      <c r="G57" s="1225"/>
      <c r="H57" s="1225"/>
      <c r="I57" s="1225"/>
      <c r="J57" s="1226"/>
      <c r="K57" s="83" t="s">
        <v>522</v>
      </c>
      <c r="L57" s="84" t="s">
        <v>522</v>
      </c>
      <c r="M57" s="84" t="s">
        <v>522</v>
      </c>
      <c r="N57" s="84" t="s">
        <v>522</v>
      </c>
      <c r="O57" s="85" t="s">
        <v>522</v>
      </c>
    </row>
    <row r="58" spans="1:21" ht="31.5" customHeight="1" thickBot="1" x14ac:dyDescent="0.25">
      <c r="B58" s="1222"/>
      <c r="C58" s="1223"/>
      <c r="D58" s="1227" t="s">
        <v>27</v>
      </c>
      <c r="E58" s="1228"/>
      <c r="F58" s="1228"/>
      <c r="G58" s="1228"/>
      <c r="H58" s="1228"/>
      <c r="I58" s="1228"/>
      <c r="J58" s="1229"/>
      <c r="K58" s="86" t="s">
        <v>522</v>
      </c>
      <c r="L58" s="87" t="s">
        <v>522</v>
      </c>
      <c r="M58" s="87" t="s">
        <v>522</v>
      </c>
      <c r="N58" s="87" t="s">
        <v>522</v>
      </c>
      <c r="O58" s="88" t="s">
        <v>522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GmP1z8ILfn4z6VLi0JAagXzWA5xu5ug0Uf+BHQtPCnnfPs3LKhqzNQfHIfpBLkvUIxhWzts0iIfkxzzoL/+bw==" saltValue="8k8gJG+nER5/QKSvaz/9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50" t="s">
        <v>30</v>
      </c>
      <c r="C41" s="1251"/>
      <c r="D41" s="102"/>
      <c r="E41" s="1252" t="s">
        <v>31</v>
      </c>
      <c r="F41" s="1252"/>
      <c r="G41" s="1252"/>
      <c r="H41" s="1253"/>
      <c r="I41" s="103">
        <v>40119</v>
      </c>
      <c r="J41" s="104">
        <v>39142</v>
      </c>
      <c r="K41" s="104">
        <v>39734</v>
      </c>
      <c r="L41" s="104">
        <v>38075</v>
      </c>
      <c r="M41" s="105">
        <v>35945</v>
      </c>
    </row>
    <row r="42" spans="2:13" ht="27.75" customHeight="1" x14ac:dyDescent="0.2">
      <c r="B42" s="1240"/>
      <c r="C42" s="1241"/>
      <c r="D42" s="106"/>
      <c r="E42" s="1244" t="s">
        <v>32</v>
      </c>
      <c r="F42" s="1244"/>
      <c r="G42" s="1244"/>
      <c r="H42" s="1245"/>
      <c r="I42" s="107">
        <v>5815</v>
      </c>
      <c r="J42" s="108">
        <v>5375</v>
      </c>
      <c r="K42" s="108">
        <v>3856</v>
      </c>
      <c r="L42" s="108">
        <v>283</v>
      </c>
      <c r="M42" s="109">
        <v>3527</v>
      </c>
    </row>
    <row r="43" spans="2:13" ht="27.75" customHeight="1" x14ac:dyDescent="0.2">
      <c r="B43" s="1240"/>
      <c r="C43" s="1241"/>
      <c r="D43" s="106"/>
      <c r="E43" s="1244" t="s">
        <v>33</v>
      </c>
      <c r="F43" s="1244"/>
      <c r="G43" s="1244"/>
      <c r="H43" s="1245"/>
      <c r="I43" s="107">
        <v>25367</v>
      </c>
      <c r="J43" s="108">
        <v>25043</v>
      </c>
      <c r="K43" s="108">
        <v>26382</v>
      </c>
      <c r="L43" s="108">
        <v>25422</v>
      </c>
      <c r="M43" s="109">
        <v>24032</v>
      </c>
    </row>
    <row r="44" spans="2:13" ht="27.75" customHeight="1" x14ac:dyDescent="0.2">
      <c r="B44" s="1240"/>
      <c r="C44" s="1241"/>
      <c r="D44" s="106"/>
      <c r="E44" s="1244" t="s">
        <v>34</v>
      </c>
      <c r="F44" s="1244"/>
      <c r="G44" s="1244"/>
      <c r="H44" s="1245"/>
      <c r="I44" s="107" t="s">
        <v>522</v>
      </c>
      <c r="J44" s="108" t="s">
        <v>522</v>
      </c>
      <c r="K44" s="108" t="s">
        <v>522</v>
      </c>
      <c r="L44" s="108" t="s">
        <v>522</v>
      </c>
      <c r="M44" s="109" t="s">
        <v>522</v>
      </c>
    </row>
    <row r="45" spans="2:13" ht="27.75" customHeight="1" x14ac:dyDescent="0.2">
      <c r="B45" s="1240"/>
      <c r="C45" s="1241"/>
      <c r="D45" s="106"/>
      <c r="E45" s="1244" t="s">
        <v>35</v>
      </c>
      <c r="F45" s="1244"/>
      <c r="G45" s="1244"/>
      <c r="H45" s="1245"/>
      <c r="I45" s="107">
        <v>9774</v>
      </c>
      <c r="J45" s="108">
        <v>9092</v>
      </c>
      <c r="K45" s="108">
        <v>9211</v>
      </c>
      <c r="L45" s="108">
        <v>8776</v>
      </c>
      <c r="M45" s="109">
        <v>8254</v>
      </c>
    </row>
    <row r="46" spans="2:13" ht="27.75" customHeight="1" x14ac:dyDescent="0.2">
      <c r="B46" s="1240"/>
      <c r="C46" s="1241"/>
      <c r="D46" s="110"/>
      <c r="E46" s="1244" t="s">
        <v>36</v>
      </c>
      <c r="F46" s="1244"/>
      <c r="G46" s="1244"/>
      <c r="H46" s="1245"/>
      <c r="I46" s="107" t="s">
        <v>522</v>
      </c>
      <c r="J46" s="108" t="s">
        <v>522</v>
      </c>
      <c r="K46" s="108" t="s">
        <v>522</v>
      </c>
      <c r="L46" s="108" t="s">
        <v>522</v>
      </c>
      <c r="M46" s="109" t="s">
        <v>522</v>
      </c>
    </row>
    <row r="47" spans="2:13" ht="27.75" customHeight="1" x14ac:dyDescent="0.2">
      <c r="B47" s="1240"/>
      <c r="C47" s="1241"/>
      <c r="D47" s="111"/>
      <c r="E47" s="1254" t="s">
        <v>37</v>
      </c>
      <c r="F47" s="1255"/>
      <c r="G47" s="1255"/>
      <c r="H47" s="1256"/>
      <c r="I47" s="107" t="s">
        <v>522</v>
      </c>
      <c r="J47" s="108" t="s">
        <v>522</v>
      </c>
      <c r="K47" s="108" t="s">
        <v>522</v>
      </c>
      <c r="L47" s="108" t="s">
        <v>522</v>
      </c>
      <c r="M47" s="109" t="s">
        <v>522</v>
      </c>
    </row>
    <row r="48" spans="2:13" ht="27.75" customHeight="1" x14ac:dyDescent="0.2">
      <c r="B48" s="1240"/>
      <c r="C48" s="1241"/>
      <c r="D48" s="106"/>
      <c r="E48" s="1244" t="s">
        <v>38</v>
      </c>
      <c r="F48" s="1244"/>
      <c r="G48" s="1244"/>
      <c r="H48" s="1245"/>
      <c r="I48" s="107" t="s">
        <v>522</v>
      </c>
      <c r="J48" s="108" t="s">
        <v>522</v>
      </c>
      <c r="K48" s="108" t="s">
        <v>522</v>
      </c>
      <c r="L48" s="108" t="s">
        <v>522</v>
      </c>
      <c r="M48" s="109" t="s">
        <v>522</v>
      </c>
    </row>
    <row r="49" spans="2:13" ht="27.75" customHeight="1" x14ac:dyDescent="0.2">
      <c r="B49" s="1242"/>
      <c r="C49" s="1243"/>
      <c r="D49" s="106"/>
      <c r="E49" s="1244" t="s">
        <v>39</v>
      </c>
      <c r="F49" s="1244"/>
      <c r="G49" s="1244"/>
      <c r="H49" s="1245"/>
      <c r="I49" s="107" t="s">
        <v>522</v>
      </c>
      <c r="J49" s="108" t="s">
        <v>522</v>
      </c>
      <c r="K49" s="108" t="s">
        <v>522</v>
      </c>
      <c r="L49" s="108" t="s">
        <v>522</v>
      </c>
      <c r="M49" s="109" t="s">
        <v>522</v>
      </c>
    </row>
    <row r="50" spans="2:13" ht="27.75" customHeight="1" x14ac:dyDescent="0.2">
      <c r="B50" s="1238" t="s">
        <v>40</v>
      </c>
      <c r="C50" s="1239"/>
      <c r="D50" s="112"/>
      <c r="E50" s="1244" t="s">
        <v>41</v>
      </c>
      <c r="F50" s="1244"/>
      <c r="G50" s="1244"/>
      <c r="H50" s="1245"/>
      <c r="I50" s="107">
        <v>9382</v>
      </c>
      <c r="J50" s="108">
        <v>10165</v>
      </c>
      <c r="K50" s="108">
        <v>11401</v>
      </c>
      <c r="L50" s="108">
        <v>12331</v>
      </c>
      <c r="M50" s="109">
        <v>11767</v>
      </c>
    </row>
    <row r="51" spans="2:13" ht="27.75" customHeight="1" x14ac:dyDescent="0.2">
      <c r="B51" s="1240"/>
      <c r="C51" s="1241"/>
      <c r="D51" s="106"/>
      <c r="E51" s="1244" t="s">
        <v>42</v>
      </c>
      <c r="F51" s="1244"/>
      <c r="G51" s="1244"/>
      <c r="H51" s="1245"/>
      <c r="I51" s="107">
        <v>33102</v>
      </c>
      <c r="J51" s="108">
        <v>34131</v>
      </c>
      <c r="K51" s="108">
        <v>35106</v>
      </c>
      <c r="L51" s="108">
        <v>35018</v>
      </c>
      <c r="M51" s="109">
        <v>36413</v>
      </c>
    </row>
    <row r="52" spans="2:13" ht="27.75" customHeight="1" x14ac:dyDescent="0.2">
      <c r="B52" s="1242"/>
      <c r="C52" s="1243"/>
      <c r="D52" s="106"/>
      <c r="E52" s="1244" t="s">
        <v>43</v>
      </c>
      <c r="F52" s="1244"/>
      <c r="G52" s="1244"/>
      <c r="H52" s="1245"/>
      <c r="I52" s="107">
        <v>39741</v>
      </c>
      <c r="J52" s="108">
        <v>37851</v>
      </c>
      <c r="K52" s="108">
        <v>35554</v>
      </c>
      <c r="L52" s="108">
        <v>33134</v>
      </c>
      <c r="M52" s="109">
        <v>30921</v>
      </c>
    </row>
    <row r="53" spans="2:13" ht="27.75" customHeight="1" thickBot="1" x14ac:dyDescent="0.25">
      <c r="B53" s="1246" t="s">
        <v>44</v>
      </c>
      <c r="C53" s="1247"/>
      <c r="D53" s="113"/>
      <c r="E53" s="1248" t="s">
        <v>45</v>
      </c>
      <c r="F53" s="1248"/>
      <c r="G53" s="1248"/>
      <c r="H53" s="1249"/>
      <c r="I53" s="114">
        <v>-1150</v>
      </c>
      <c r="J53" s="115">
        <v>-3496</v>
      </c>
      <c r="K53" s="115">
        <v>-2878</v>
      </c>
      <c r="L53" s="115">
        <v>-7927</v>
      </c>
      <c r="M53" s="116">
        <v>-7343</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G4QHHJbCPWTyMnacS2F/bwAKCqhqbv/kehD2B2yxb3z1KR44IXBYDO5/6PIGSgO9Pc6KhvXTgQwemtWqImf6g==" saltValue="lbLeOAngis+TJgQfZBml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565</v>
      </c>
      <c r="G54" s="125" t="s">
        <v>566</v>
      </c>
      <c r="H54" s="126" t="s">
        <v>567</v>
      </c>
    </row>
    <row r="55" spans="2:8" ht="52.5" customHeight="1" x14ac:dyDescent="0.2">
      <c r="B55" s="127"/>
      <c r="C55" s="1265" t="s">
        <v>48</v>
      </c>
      <c r="D55" s="1265"/>
      <c r="E55" s="1266"/>
      <c r="F55" s="128">
        <v>5837</v>
      </c>
      <c r="G55" s="128">
        <v>5696</v>
      </c>
      <c r="H55" s="129">
        <v>4362</v>
      </c>
    </row>
    <row r="56" spans="2:8" ht="52.5" customHeight="1" x14ac:dyDescent="0.2">
      <c r="B56" s="130"/>
      <c r="C56" s="1267" t="s">
        <v>49</v>
      </c>
      <c r="D56" s="1267"/>
      <c r="E56" s="1268"/>
      <c r="F56" s="131" t="s">
        <v>522</v>
      </c>
      <c r="G56" s="131" t="s">
        <v>522</v>
      </c>
      <c r="H56" s="132" t="s">
        <v>522</v>
      </c>
    </row>
    <row r="57" spans="2:8" ht="53.25" customHeight="1" x14ac:dyDescent="0.2">
      <c r="B57" s="130"/>
      <c r="C57" s="1269" t="s">
        <v>50</v>
      </c>
      <c r="D57" s="1269"/>
      <c r="E57" s="1270"/>
      <c r="F57" s="133">
        <v>4224</v>
      </c>
      <c r="G57" s="133">
        <v>4797</v>
      </c>
      <c r="H57" s="134">
        <v>5362</v>
      </c>
    </row>
    <row r="58" spans="2:8" ht="45.75" customHeight="1" x14ac:dyDescent="0.2">
      <c r="B58" s="135"/>
      <c r="C58" s="1257" t="s">
        <v>596</v>
      </c>
      <c r="D58" s="1258"/>
      <c r="E58" s="1259"/>
      <c r="F58" s="136">
        <v>1989</v>
      </c>
      <c r="G58" s="136">
        <v>1958</v>
      </c>
      <c r="H58" s="137">
        <v>1849</v>
      </c>
    </row>
    <row r="59" spans="2:8" ht="45.75" customHeight="1" x14ac:dyDescent="0.2">
      <c r="B59" s="135"/>
      <c r="C59" s="1257" t="s">
        <v>597</v>
      </c>
      <c r="D59" s="1258"/>
      <c r="E59" s="1259"/>
      <c r="F59" s="136">
        <v>500</v>
      </c>
      <c r="G59" s="136">
        <v>1000</v>
      </c>
      <c r="H59" s="137">
        <v>1500</v>
      </c>
    </row>
    <row r="60" spans="2:8" ht="45.75" customHeight="1" x14ac:dyDescent="0.2">
      <c r="B60" s="135"/>
      <c r="C60" s="1257" t="s">
        <v>598</v>
      </c>
      <c r="D60" s="1258"/>
      <c r="E60" s="1259"/>
      <c r="F60" s="136">
        <v>805</v>
      </c>
      <c r="G60" s="136">
        <v>994</v>
      </c>
      <c r="H60" s="137">
        <v>1199</v>
      </c>
    </row>
    <row r="61" spans="2:8" ht="45.75" customHeight="1" x14ac:dyDescent="0.2">
      <c r="B61" s="135"/>
      <c r="C61" s="1257" t="s">
        <v>599</v>
      </c>
      <c r="D61" s="1258"/>
      <c r="E61" s="1259"/>
      <c r="F61" s="136">
        <v>190</v>
      </c>
      <c r="G61" s="136">
        <v>193</v>
      </c>
      <c r="H61" s="137">
        <v>233</v>
      </c>
    </row>
    <row r="62" spans="2:8" ht="45.75" customHeight="1" thickBot="1" x14ac:dyDescent="0.25">
      <c r="B62" s="138"/>
      <c r="C62" s="1260" t="s">
        <v>600</v>
      </c>
      <c r="D62" s="1261"/>
      <c r="E62" s="1262"/>
      <c r="F62" s="139">
        <v>455</v>
      </c>
      <c r="G62" s="139">
        <v>334</v>
      </c>
      <c r="H62" s="140">
        <v>216</v>
      </c>
    </row>
    <row r="63" spans="2:8" ht="52.5" customHeight="1" thickBot="1" x14ac:dyDescent="0.25">
      <c r="B63" s="141"/>
      <c r="C63" s="1263" t="s">
        <v>51</v>
      </c>
      <c r="D63" s="1263"/>
      <c r="E63" s="1264"/>
      <c r="F63" s="142">
        <v>10061</v>
      </c>
      <c r="G63" s="142">
        <v>10492</v>
      </c>
      <c r="H63" s="143">
        <v>9724</v>
      </c>
    </row>
    <row r="64" spans="2:8" ht="15" customHeight="1" x14ac:dyDescent="0.2"/>
  </sheetData>
  <sheetProtection algorithmName="SHA-512" hashValue="gEl4YIm5TtB03DrwAWocker+EFLp6RBoVekKb+0zMb8Zdbf9TyiwDUm7Lo0Vzm02QaRSEgsFXGnXDeW4Aa5lZg==" saltValue="f8Z+FwPCaYrVcllV4iQT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33317</v>
      </c>
      <c r="E3" s="162"/>
      <c r="F3" s="163">
        <v>39951</v>
      </c>
      <c r="G3" s="164"/>
      <c r="H3" s="165"/>
    </row>
    <row r="4" spans="1:8" x14ac:dyDescent="0.2">
      <c r="A4" s="166"/>
      <c r="B4" s="167"/>
      <c r="C4" s="168"/>
      <c r="D4" s="169">
        <v>10474</v>
      </c>
      <c r="E4" s="170"/>
      <c r="F4" s="171">
        <v>22555</v>
      </c>
      <c r="G4" s="172"/>
      <c r="H4" s="173"/>
    </row>
    <row r="5" spans="1:8" x14ac:dyDescent="0.2">
      <c r="A5" s="154" t="s">
        <v>555</v>
      </c>
      <c r="B5" s="159"/>
      <c r="C5" s="160"/>
      <c r="D5" s="161">
        <v>42721</v>
      </c>
      <c r="E5" s="162"/>
      <c r="F5" s="163">
        <v>39893</v>
      </c>
      <c r="G5" s="164"/>
      <c r="H5" s="165"/>
    </row>
    <row r="6" spans="1:8" x14ac:dyDescent="0.2">
      <c r="A6" s="166"/>
      <c r="B6" s="167"/>
      <c r="C6" s="168"/>
      <c r="D6" s="169">
        <v>19064</v>
      </c>
      <c r="E6" s="170"/>
      <c r="F6" s="171">
        <v>26170</v>
      </c>
      <c r="G6" s="172"/>
      <c r="H6" s="173"/>
    </row>
    <row r="7" spans="1:8" x14ac:dyDescent="0.2">
      <c r="A7" s="154" t="s">
        <v>556</v>
      </c>
      <c r="B7" s="159"/>
      <c r="C7" s="160"/>
      <c r="D7" s="161">
        <v>38904</v>
      </c>
      <c r="E7" s="162"/>
      <c r="F7" s="163">
        <v>41080</v>
      </c>
      <c r="G7" s="164"/>
      <c r="H7" s="165"/>
    </row>
    <row r="8" spans="1:8" x14ac:dyDescent="0.2">
      <c r="A8" s="166"/>
      <c r="B8" s="167"/>
      <c r="C8" s="168"/>
      <c r="D8" s="169">
        <v>32420</v>
      </c>
      <c r="E8" s="170"/>
      <c r="F8" s="171">
        <v>27265</v>
      </c>
      <c r="G8" s="172"/>
      <c r="H8" s="173"/>
    </row>
    <row r="9" spans="1:8" x14ac:dyDescent="0.2">
      <c r="A9" s="154" t="s">
        <v>557</v>
      </c>
      <c r="B9" s="159"/>
      <c r="C9" s="160"/>
      <c r="D9" s="161">
        <v>26532</v>
      </c>
      <c r="E9" s="162"/>
      <c r="F9" s="163">
        <v>33173</v>
      </c>
      <c r="G9" s="164"/>
      <c r="H9" s="165"/>
    </row>
    <row r="10" spans="1:8" x14ac:dyDescent="0.2">
      <c r="A10" s="166"/>
      <c r="B10" s="167"/>
      <c r="C10" s="168"/>
      <c r="D10" s="169">
        <v>18821</v>
      </c>
      <c r="E10" s="170"/>
      <c r="F10" s="171">
        <v>20353</v>
      </c>
      <c r="G10" s="172"/>
      <c r="H10" s="173"/>
    </row>
    <row r="11" spans="1:8" x14ac:dyDescent="0.2">
      <c r="A11" s="154" t="s">
        <v>558</v>
      </c>
      <c r="B11" s="159"/>
      <c r="C11" s="160"/>
      <c r="D11" s="161">
        <v>25558</v>
      </c>
      <c r="E11" s="162"/>
      <c r="F11" s="163">
        <v>37644</v>
      </c>
      <c r="G11" s="164"/>
      <c r="H11" s="165"/>
    </row>
    <row r="12" spans="1:8" x14ac:dyDescent="0.2">
      <c r="A12" s="166"/>
      <c r="B12" s="167"/>
      <c r="C12" s="174"/>
      <c r="D12" s="169">
        <v>14655</v>
      </c>
      <c r="E12" s="170"/>
      <c r="F12" s="171">
        <v>24939</v>
      </c>
      <c r="G12" s="172"/>
      <c r="H12" s="173"/>
    </row>
    <row r="13" spans="1:8" x14ac:dyDescent="0.2">
      <c r="A13" s="154"/>
      <c r="B13" s="159"/>
      <c r="C13" s="175"/>
      <c r="D13" s="176">
        <v>33406</v>
      </c>
      <c r="E13" s="177"/>
      <c r="F13" s="178">
        <v>38348</v>
      </c>
      <c r="G13" s="179"/>
      <c r="H13" s="165"/>
    </row>
    <row r="14" spans="1:8" x14ac:dyDescent="0.2">
      <c r="A14" s="166"/>
      <c r="B14" s="167"/>
      <c r="C14" s="168"/>
      <c r="D14" s="169">
        <v>19087</v>
      </c>
      <c r="E14" s="170"/>
      <c r="F14" s="171">
        <v>24256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5.43</v>
      </c>
      <c r="C19" s="180">
        <f>ROUND(VALUE(SUBSTITUTE(実質収支比率等に係る経年分析!G$48,"▲","-")),2)</f>
        <v>6.55</v>
      </c>
      <c r="D19" s="180">
        <f>ROUND(VALUE(SUBSTITUTE(実質収支比率等に係る経年分析!H$48,"▲","-")),2)</f>
        <v>4.3099999999999996</v>
      </c>
      <c r="E19" s="180">
        <f>ROUND(VALUE(SUBSTITUTE(実質収支比率等に係る経年分析!I$48,"▲","-")),2)</f>
        <v>4.6100000000000003</v>
      </c>
      <c r="F19" s="180">
        <f>ROUND(VALUE(SUBSTITUTE(実質収支比率等に係る経年分析!J$48,"▲","-")),2)</f>
        <v>7.2</v>
      </c>
    </row>
    <row r="20" spans="1:11" x14ac:dyDescent="0.2">
      <c r="A20" s="180" t="s">
        <v>55</v>
      </c>
      <c r="B20" s="180">
        <f>ROUND(VALUE(SUBSTITUTE(実質収支比率等に係る経年分析!F$47,"▲","-")),2)</f>
        <v>13.28</v>
      </c>
      <c r="C20" s="180">
        <f>ROUND(VALUE(SUBSTITUTE(実質収支比率等に係る経年分析!G$47,"▲","-")),2)</f>
        <v>14.86</v>
      </c>
      <c r="D20" s="180">
        <f>ROUND(VALUE(SUBSTITUTE(実質収支比率等に係る経年分析!H$47,"▲","-")),2)</f>
        <v>16.34</v>
      </c>
      <c r="E20" s="180">
        <f>ROUND(VALUE(SUBSTITUTE(実質収支比率等に係る経年分析!I$47,"▲","-")),2)</f>
        <v>15.8</v>
      </c>
      <c r="F20" s="180">
        <f>ROUND(VALUE(SUBSTITUTE(実質収支比率等に係る経年分析!J$47,"▲","-")),2)</f>
        <v>12.05</v>
      </c>
    </row>
    <row r="21" spans="1:11" x14ac:dyDescent="0.2">
      <c r="A21" s="180" t="s">
        <v>56</v>
      </c>
      <c r="B21" s="180">
        <f>IF(ISNUMBER(VALUE(SUBSTITUTE(実質収支比率等に係る経年分析!F$49,"▲","-"))),ROUND(VALUE(SUBSTITUTE(実質収支比率等に係る経年分析!F$49,"▲","-")),2),NA())</f>
        <v>3.09</v>
      </c>
      <c r="C21" s="180">
        <f>IF(ISNUMBER(VALUE(SUBSTITUTE(実質収支比率等に係る経年分析!G$49,"▲","-"))),ROUND(VALUE(SUBSTITUTE(実質収支比率等に係る経年分析!G$49,"▲","-")),2),NA())</f>
        <v>2.93</v>
      </c>
      <c r="D21" s="180">
        <f>IF(ISNUMBER(VALUE(SUBSTITUTE(実質収支比率等に係る経年分析!H$49,"▲","-"))),ROUND(VALUE(SUBSTITUTE(実質収支比率等に係る経年分析!H$49,"▲","-")),2),NA())</f>
        <v>-0.94</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-1.07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大船駅東口市街地再開発事業特別会計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2.0099999999999998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7.15</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6506</v>
      </c>
      <c r="E42" s="182"/>
      <c r="F42" s="182"/>
      <c r="G42" s="182">
        <f>'実質公債費比率（分子）の構造'!L$52</f>
        <v>6547</v>
      </c>
      <c r="H42" s="182"/>
      <c r="I42" s="182"/>
      <c r="J42" s="182">
        <f>'実質公債費比率（分子）の構造'!M$52</f>
        <v>6352</v>
      </c>
      <c r="K42" s="182"/>
      <c r="L42" s="182"/>
      <c r="M42" s="182">
        <f>'実質公債費比率（分子）の構造'!N$52</f>
        <v>6160</v>
      </c>
      <c r="N42" s="182"/>
      <c r="O42" s="182"/>
      <c r="P42" s="182">
        <f>'実質公債費比率（分子）の構造'!O$52</f>
        <v>6310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94</v>
      </c>
      <c r="C44" s="182"/>
      <c r="D44" s="182"/>
      <c r="E44" s="182">
        <f>'実質公債費比率（分子）の構造'!L$50</f>
        <v>295</v>
      </c>
      <c r="F44" s="182"/>
      <c r="G44" s="182"/>
      <c r="H44" s="182">
        <f>'実質公債費比率（分子）の構造'!M$50</f>
        <v>84</v>
      </c>
      <c r="I44" s="182"/>
      <c r="J44" s="182"/>
      <c r="K44" s="182">
        <f>'実質公債費比率（分子）の構造'!N$50</f>
        <v>84</v>
      </c>
      <c r="L44" s="182"/>
      <c r="M44" s="182"/>
      <c r="N44" s="182">
        <f>'実質公債費比率（分子）の構造'!O$50</f>
        <v>119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2054</v>
      </c>
      <c r="C46" s="182"/>
      <c r="D46" s="182"/>
      <c r="E46" s="182">
        <f>'実質公債費比率（分子）の構造'!L$48</f>
        <v>2252</v>
      </c>
      <c r="F46" s="182"/>
      <c r="G46" s="182"/>
      <c r="H46" s="182">
        <f>'実質公債費比率（分子）の構造'!M$48</f>
        <v>2104</v>
      </c>
      <c r="I46" s="182"/>
      <c r="J46" s="182"/>
      <c r="K46" s="182">
        <f>'実質公債費比率（分子）の構造'!N$48</f>
        <v>2056</v>
      </c>
      <c r="L46" s="182"/>
      <c r="M46" s="182"/>
      <c r="N46" s="182">
        <f>'実質公債費比率（分子）の構造'!O$48</f>
        <v>2187</v>
      </c>
      <c r="O46" s="182"/>
      <c r="P46" s="182"/>
    </row>
    <row r="47" spans="1:16" x14ac:dyDescent="0.2">
      <c r="A47" s="182" t="s">
        <v>68</v>
      </c>
      <c r="B47" s="182">
        <f>'実質公債費比率（分子）の構造'!K$47</f>
        <v>67</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4255</v>
      </c>
      <c r="C49" s="182"/>
      <c r="D49" s="182"/>
      <c r="E49" s="182">
        <f>'実質公債費比率（分子）の構造'!L$45</f>
        <v>4329</v>
      </c>
      <c r="F49" s="182"/>
      <c r="G49" s="182"/>
      <c r="H49" s="182">
        <f>'実質公債費比率（分子）の構造'!M$45</f>
        <v>4268</v>
      </c>
      <c r="I49" s="182"/>
      <c r="J49" s="182"/>
      <c r="K49" s="182">
        <f>'実質公債費比率（分子）の構造'!N$45</f>
        <v>4257</v>
      </c>
      <c r="L49" s="182"/>
      <c r="M49" s="182"/>
      <c r="N49" s="182">
        <f>'実質公債費比率（分子）の構造'!O$45</f>
        <v>4476</v>
      </c>
      <c r="O49" s="182"/>
      <c r="P49" s="182"/>
    </row>
    <row r="50" spans="1:16" x14ac:dyDescent="0.2">
      <c r="A50" s="182" t="s">
        <v>71</v>
      </c>
      <c r="B50" s="182" t="e">
        <f>NA()</f>
        <v>#N/A</v>
      </c>
      <c r="C50" s="182">
        <f>IF(ISNUMBER('実質公債費比率（分子）の構造'!K$53),'実質公債費比率（分子）の構造'!K$53,NA())</f>
        <v>-36</v>
      </c>
      <c r="D50" s="182" t="e">
        <f>NA()</f>
        <v>#N/A</v>
      </c>
      <c r="E50" s="182" t="e">
        <f>NA()</f>
        <v>#N/A</v>
      </c>
      <c r="F50" s="182">
        <f>IF(ISNUMBER('実質公債費比率（分子）の構造'!L$53),'実質公債費比率（分子）の構造'!L$53,NA())</f>
        <v>329</v>
      </c>
      <c r="G50" s="182" t="e">
        <f>NA()</f>
        <v>#N/A</v>
      </c>
      <c r="H50" s="182" t="e">
        <f>NA()</f>
        <v>#N/A</v>
      </c>
      <c r="I50" s="182">
        <f>IF(ISNUMBER('実質公債費比率（分子）の構造'!M$53),'実質公債費比率（分子）の構造'!M$53,NA())</f>
        <v>104</v>
      </c>
      <c r="J50" s="182" t="e">
        <f>NA()</f>
        <v>#N/A</v>
      </c>
      <c r="K50" s="182" t="e">
        <f>NA()</f>
        <v>#N/A</v>
      </c>
      <c r="L50" s="182">
        <f>IF(ISNUMBER('実質公債費比率（分子）の構造'!N$53),'実質公債費比率（分子）の構造'!N$53,NA())</f>
        <v>237</v>
      </c>
      <c r="M50" s="182" t="e">
        <f>NA()</f>
        <v>#N/A</v>
      </c>
      <c r="N50" s="182" t="e">
        <f>NA()</f>
        <v>#N/A</v>
      </c>
      <c r="O50" s="182">
        <f>IF(ISNUMBER('実質公債費比率（分子）の構造'!O$53),'実質公債費比率（分子）の構造'!O$53,NA())</f>
        <v>472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39741</v>
      </c>
      <c r="E56" s="181"/>
      <c r="F56" s="181"/>
      <c r="G56" s="181">
        <f>'将来負担比率（分子）の構造'!J$52</f>
        <v>37851</v>
      </c>
      <c r="H56" s="181"/>
      <c r="I56" s="181"/>
      <c r="J56" s="181">
        <f>'将来負担比率（分子）の構造'!K$52</f>
        <v>35554</v>
      </c>
      <c r="K56" s="181"/>
      <c r="L56" s="181"/>
      <c r="M56" s="181">
        <f>'将来負担比率（分子）の構造'!L$52</f>
        <v>33134</v>
      </c>
      <c r="N56" s="181"/>
      <c r="O56" s="181"/>
      <c r="P56" s="181">
        <f>'将来負担比率（分子）の構造'!M$52</f>
        <v>30921</v>
      </c>
    </row>
    <row r="57" spans="1:16" x14ac:dyDescent="0.2">
      <c r="A57" s="181" t="s">
        <v>42</v>
      </c>
      <c r="B57" s="181"/>
      <c r="C57" s="181"/>
      <c r="D57" s="181">
        <f>'将来負担比率（分子）の構造'!I$51</f>
        <v>33102</v>
      </c>
      <c r="E57" s="181"/>
      <c r="F57" s="181"/>
      <c r="G57" s="181">
        <f>'将来負担比率（分子）の構造'!J$51</f>
        <v>34131</v>
      </c>
      <c r="H57" s="181"/>
      <c r="I57" s="181"/>
      <c r="J57" s="181">
        <f>'将来負担比率（分子）の構造'!K$51</f>
        <v>35106</v>
      </c>
      <c r="K57" s="181"/>
      <c r="L57" s="181"/>
      <c r="M57" s="181">
        <f>'将来負担比率（分子）の構造'!L$51</f>
        <v>35018</v>
      </c>
      <c r="N57" s="181"/>
      <c r="O57" s="181"/>
      <c r="P57" s="181">
        <f>'将来負担比率（分子）の構造'!M$51</f>
        <v>36413</v>
      </c>
    </row>
    <row r="58" spans="1:16" x14ac:dyDescent="0.2">
      <c r="A58" s="181" t="s">
        <v>41</v>
      </c>
      <c r="B58" s="181"/>
      <c r="C58" s="181"/>
      <c r="D58" s="181">
        <f>'将来負担比率（分子）の構造'!I$50</f>
        <v>9382</v>
      </c>
      <c r="E58" s="181"/>
      <c r="F58" s="181"/>
      <c r="G58" s="181">
        <f>'将来負担比率（分子）の構造'!J$50</f>
        <v>10165</v>
      </c>
      <c r="H58" s="181"/>
      <c r="I58" s="181"/>
      <c r="J58" s="181">
        <f>'将来負担比率（分子）の構造'!K$50</f>
        <v>11401</v>
      </c>
      <c r="K58" s="181"/>
      <c r="L58" s="181"/>
      <c r="M58" s="181">
        <f>'将来負担比率（分子）の構造'!L$50</f>
        <v>12331</v>
      </c>
      <c r="N58" s="181"/>
      <c r="O58" s="181"/>
      <c r="P58" s="181">
        <f>'将来負担比率（分子）の構造'!M$50</f>
        <v>11767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9774</v>
      </c>
      <c r="C62" s="181"/>
      <c r="D62" s="181"/>
      <c r="E62" s="181">
        <f>'将来負担比率（分子）の構造'!J$45</f>
        <v>9092</v>
      </c>
      <c r="F62" s="181"/>
      <c r="G62" s="181"/>
      <c r="H62" s="181">
        <f>'将来負担比率（分子）の構造'!K$45</f>
        <v>9211</v>
      </c>
      <c r="I62" s="181"/>
      <c r="J62" s="181"/>
      <c r="K62" s="181">
        <f>'将来負担比率（分子）の構造'!L$45</f>
        <v>8776</v>
      </c>
      <c r="L62" s="181"/>
      <c r="M62" s="181"/>
      <c r="N62" s="181">
        <f>'将来負担比率（分子）の構造'!M$45</f>
        <v>8254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25367</v>
      </c>
      <c r="C64" s="181"/>
      <c r="D64" s="181"/>
      <c r="E64" s="181">
        <f>'将来負担比率（分子）の構造'!J$43</f>
        <v>25043</v>
      </c>
      <c r="F64" s="181"/>
      <c r="G64" s="181"/>
      <c r="H64" s="181">
        <f>'将来負担比率（分子）の構造'!K$43</f>
        <v>26382</v>
      </c>
      <c r="I64" s="181"/>
      <c r="J64" s="181"/>
      <c r="K64" s="181">
        <f>'将来負担比率（分子）の構造'!L$43</f>
        <v>25422</v>
      </c>
      <c r="L64" s="181"/>
      <c r="M64" s="181"/>
      <c r="N64" s="181">
        <f>'将来負担比率（分子）の構造'!M$43</f>
        <v>24032</v>
      </c>
      <c r="O64" s="181"/>
      <c r="P64" s="181"/>
    </row>
    <row r="65" spans="1:16" x14ac:dyDescent="0.2">
      <c r="A65" s="181" t="s">
        <v>32</v>
      </c>
      <c r="B65" s="181">
        <f>'将来負担比率（分子）の構造'!I$42</f>
        <v>5815</v>
      </c>
      <c r="C65" s="181"/>
      <c r="D65" s="181"/>
      <c r="E65" s="181">
        <f>'将来負担比率（分子）の構造'!J$42</f>
        <v>5375</v>
      </c>
      <c r="F65" s="181"/>
      <c r="G65" s="181"/>
      <c r="H65" s="181">
        <f>'将来負担比率（分子）の構造'!K$42</f>
        <v>3856</v>
      </c>
      <c r="I65" s="181"/>
      <c r="J65" s="181"/>
      <c r="K65" s="181">
        <f>'将来負担比率（分子）の構造'!L$42</f>
        <v>283</v>
      </c>
      <c r="L65" s="181"/>
      <c r="M65" s="181"/>
      <c r="N65" s="181">
        <f>'将来負担比率（分子）の構造'!M$42</f>
        <v>3527</v>
      </c>
      <c r="O65" s="181"/>
      <c r="P65" s="181"/>
    </row>
    <row r="66" spans="1:16" x14ac:dyDescent="0.2">
      <c r="A66" s="181" t="s">
        <v>31</v>
      </c>
      <c r="B66" s="181">
        <f>'将来負担比率（分子）の構造'!I$41</f>
        <v>40119</v>
      </c>
      <c r="C66" s="181"/>
      <c r="D66" s="181"/>
      <c r="E66" s="181">
        <f>'将来負担比率（分子）の構造'!J$41</f>
        <v>39142</v>
      </c>
      <c r="F66" s="181"/>
      <c r="G66" s="181"/>
      <c r="H66" s="181">
        <f>'将来負担比率（分子）の構造'!K$41</f>
        <v>39734</v>
      </c>
      <c r="I66" s="181"/>
      <c r="J66" s="181"/>
      <c r="K66" s="181">
        <f>'将来負担比率（分子）の構造'!L$41</f>
        <v>38075</v>
      </c>
      <c r="L66" s="181"/>
      <c r="M66" s="181"/>
      <c r="N66" s="181">
        <f>'将来負担比率（分子）の構造'!M$41</f>
        <v>35945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5837</v>
      </c>
      <c r="C72" s="185">
        <f>基金残高に係る経年分析!G55</f>
        <v>5696</v>
      </c>
      <c r="D72" s="185">
        <f>基金残高に係る経年分析!H55</f>
        <v>4362</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4224</v>
      </c>
      <c r="C74" s="185">
        <f>基金残高に係る経年分析!G57</f>
        <v>4797</v>
      </c>
      <c r="D74" s="185">
        <f>基金残高に係る経年分析!H57</f>
        <v>5362</v>
      </c>
    </row>
  </sheetData>
  <sheetProtection algorithmName="SHA-512" hashValue="3jihdRFwK8HH94UlLrawXjIQ3BriAwTlbgP1oevVgbYHBQpSvP8gGiCnjosyGbxxufM12AKFlcJ9GDGLBqdhdw==" saltValue="bLKcknggPldMOLST1/86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8" t="s">
        <v>230</v>
      </c>
      <c r="C5" s="709"/>
      <c r="D5" s="709"/>
      <c r="E5" s="709"/>
      <c r="F5" s="709"/>
      <c r="G5" s="709"/>
      <c r="H5" s="709"/>
      <c r="I5" s="709"/>
      <c r="J5" s="709"/>
      <c r="K5" s="709"/>
      <c r="L5" s="709"/>
      <c r="M5" s="709"/>
      <c r="N5" s="709"/>
      <c r="O5" s="709"/>
      <c r="P5" s="709"/>
      <c r="Q5" s="710"/>
      <c r="R5" s="695">
        <v>36283743</v>
      </c>
      <c r="S5" s="696"/>
      <c r="T5" s="696"/>
      <c r="U5" s="696"/>
      <c r="V5" s="696"/>
      <c r="W5" s="696"/>
      <c r="X5" s="696"/>
      <c r="Y5" s="739"/>
      <c r="Z5" s="757">
        <v>57.9</v>
      </c>
      <c r="AA5" s="757"/>
      <c r="AB5" s="757"/>
      <c r="AC5" s="757"/>
      <c r="AD5" s="758">
        <v>32886661</v>
      </c>
      <c r="AE5" s="758"/>
      <c r="AF5" s="758"/>
      <c r="AG5" s="758"/>
      <c r="AH5" s="758"/>
      <c r="AI5" s="758"/>
      <c r="AJ5" s="758"/>
      <c r="AK5" s="758"/>
      <c r="AL5" s="740">
        <v>88.4</v>
      </c>
      <c r="AM5" s="713"/>
      <c r="AN5" s="713"/>
      <c r="AO5" s="741"/>
      <c r="AP5" s="708" t="s">
        <v>231</v>
      </c>
      <c r="AQ5" s="709"/>
      <c r="AR5" s="709"/>
      <c r="AS5" s="709"/>
      <c r="AT5" s="709"/>
      <c r="AU5" s="709"/>
      <c r="AV5" s="709"/>
      <c r="AW5" s="709"/>
      <c r="AX5" s="709"/>
      <c r="AY5" s="709"/>
      <c r="AZ5" s="709"/>
      <c r="BA5" s="709"/>
      <c r="BB5" s="709"/>
      <c r="BC5" s="709"/>
      <c r="BD5" s="709"/>
      <c r="BE5" s="709"/>
      <c r="BF5" s="710"/>
      <c r="BG5" s="640">
        <v>32886661</v>
      </c>
      <c r="BH5" s="641"/>
      <c r="BI5" s="641"/>
      <c r="BJ5" s="641"/>
      <c r="BK5" s="641"/>
      <c r="BL5" s="641"/>
      <c r="BM5" s="641"/>
      <c r="BN5" s="642"/>
      <c r="BO5" s="677">
        <v>90.6</v>
      </c>
      <c r="BP5" s="677"/>
      <c r="BQ5" s="677"/>
      <c r="BR5" s="677"/>
      <c r="BS5" s="678">
        <v>201615</v>
      </c>
      <c r="BT5" s="678"/>
      <c r="BU5" s="678"/>
      <c r="BV5" s="678"/>
      <c r="BW5" s="678"/>
      <c r="BX5" s="678"/>
      <c r="BY5" s="678"/>
      <c r="BZ5" s="678"/>
      <c r="CA5" s="678"/>
      <c r="CB5" s="728"/>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2">
      <c r="B6" s="637" t="s">
        <v>235</v>
      </c>
      <c r="C6" s="638"/>
      <c r="D6" s="638"/>
      <c r="E6" s="638"/>
      <c r="F6" s="638"/>
      <c r="G6" s="638"/>
      <c r="H6" s="638"/>
      <c r="I6" s="638"/>
      <c r="J6" s="638"/>
      <c r="K6" s="638"/>
      <c r="L6" s="638"/>
      <c r="M6" s="638"/>
      <c r="N6" s="638"/>
      <c r="O6" s="638"/>
      <c r="P6" s="638"/>
      <c r="Q6" s="639"/>
      <c r="R6" s="640">
        <v>298888</v>
      </c>
      <c r="S6" s="641"/>
      <c r="T6" s="641"/>
      <c r="U6" s="641"/>
      <c r="V6" s="641"/>
      <c r="W6" s="641"/>
      <c r="X6" s="641"/>
      <c r="Y6" s="642"/>
      <c r="Z6" s="677">
        <v>0.5</v>
      </c>
      <c r="AA6" s="677"/>
      <c r="AB6" s="677"/>
      <c r="AC6" s="677"/>
      <c r="AD6" s="678">
        <v>298888</v>
      </c>
      <c r="AE6" s="678"/>
      <c r="AF6" s="678"/>
      <c r="AG6" s="678"/>
      <c r="AH6" s="678"/>
      <c r="AI6" s="678"/>
      <c r="AJ6" s="678"/>
      <c r="AK6" s="678"/>
      <c r="AL6" s="643">
        <v>0.8</v>
      </c>
      <c r="AM6" s="644"/>
      <c r="AN6" s="644"/>
      <c r="AO6" s="679"/>
      <c r="AP6" s="637" t="s">
        <v>236</v>
      </c>
      <c r="AQ6" s="638"/>
      <c r="AR6" s="638"/>
      <c r="AS6" s="638"/>
      <c r="AT6" s="638"/>
      <c r="AU6" s="638"/>
      <c r="AV6" s="638"/>
      <c r="AW6" s="638"/>
      <c r="AX6" s="638"/>
      <c r="AY6" s="638"/>
      <c r="AZ6" s="638"/>
      <c r="BA6" s="638"/>
      <c r="BB6" s="638"/>
      <c r="BC6" s="638"/>
      <c r="BD6" s="638"/>
      <c r="BE6" s="638"/>
      <c r="BF6" s="639"/>
      <c r="BG6" s="640">
        <v>32886661</v>
      </c>
      <c r="BH6" s="641"/>
      <c r="BI6" s="641"/>
      <c r="BJ6" s="641"/>
      <c r="BK6" s="641"/>
      <c r="BL6" s="641"/>
      <c r="BM6" s="641"/>
      <c r="BN6" s="642"/>
      <c r="BO6" s="677">
        <v>90.6</v>
      </c>
      <c r="BP6" s="677"/>
      <c r="BQ6" s="677"/>
      <c r="BR6" s="677"/>
      <c r="BS6" s="678">
        <v>201615</v>
      </c>
      <c r="BT6" s="678"/>
      <c r="BU6" s="678"/>
      <c r="BV6" s="678"/>
      <c r="BW6" s="678"/>
      <c r="BX6" s="678"/>
      <c r="BY6" s="678"/>
      <c r="BZ6" s="678"/>
      <c r="CA6" s="678"/>
      <c r="CB6" s="728"/>
      <c r="CD6" s="698" t="s">
        <v>237</v>
      </c>
      <c r="CE6" s="699"/>
      <c r="CF6" s="699"/>
      <c r="CG6" s="699"/>
      <c r="CH6" s="699"/>
      <c r="CI6" s="699"/>
      <c r="CJ6" s="699"/>
      <c r="CK6" s="699"/>
      <c r="CL6" s="699"/>
      <c r="CM6" s="699"/>
      <c r="CN6" s="699"/>
      <c r="CO6" s="699"/>
      <c r="CP6" s="699"/>
      <c r="CQ6" s="700"/>
      <c r="CR6" s="640">
        <v>399647</v>
      </c>
      <c r="CS6" s="641"/>
      <c r="CT6" s="641"/>
      <c r="CU6" s="641"/>
      <c r="CV6" s="641"/>
      <c r="CW6" s="641"/>
      <c r="CX6" s="641"/>
      <c r="CY6" s="642"/>
      <c r="CZ6" s="740">
        <v>0.7</v>
      </c>
      <c r="DA6" s="713"/>
      <c r="DB6" s="713"/>
      <c r="DC6" s="743"/>
      <c r="DD6" s="646" t="s">
        <v>148</v>
      </c>
      <c r="DE6" s="641"/>
      <c r="DF6" s="641"/>
      <c r="DG6" s="641"/>
      <c r="DH6" s="641"/>
      <c r="DI6" s="641"/>
      <c r="DJ6" s="641"/>
      <c r="DK6" s="641"/>
      <c r="DL6" s="641"/>
      <c r="DM6" s="641"/>
      <c r="DN6" s="641"/>
      <c r="DO6" s="641"/>
      <c r="DP6" s="642"/>
      <c r="DQ6" s="646">
        <v>399647</v>
      </c>
      <c r="DR6" s="641"/>
      <c r="DS6" s="641"/>
      <c r="DT6" s="641"/>
      <c r="DU6" s="641"/>
      <c r="DV6" s="641"/>
      <c r="DW6" s="641"/>
      <c r="DX6" s="641"/>
      <c r="DY6" s="641"/>
      <c r="DZ6" s="641"/>
      <c r="EA6" s="641"/>
      <c r="EB6" s="641"/>
      <c r="EC6" s="684"/>
    </row>
    <row r="7" spans="2:143" ht="11.25" customHeight="1" x14ac:dyDescent="0.2">
      <c r="B7" s="637" t="s">
        <v>238</v>
      </c>
      <c r="C7" s="638"/>
      <c r="D7" s="638"/>
      <c r="E7" s="638"/>
      <c r="F7" s="638"/>
      <c r="G7" s="638"/>
      <c r="H7" s="638"/>
      <c r="I7" s="638"/>
      <c r="J7" s="638"/>
      <c r="K7" s="638"/>
      <c r="L7" s="638"/>
      <c r="M7" s="638"/>
      <c r="N7" s="638"/>
      <c r="O7" s="638"/>
      <c r="P7" s="638"/>
      <c r="Q7" s="639"/>
      <c r="R7" s="640">
        <v>23463</v>
      </c>
      <c r="S7" s="641"/>
      <c r="T7" s="641"/>
      <c r="U7" s="641"/>
      <c r="V7" s="641"/>
      <c r="W7" s="641"/>
      <c r="X7" s="641"/>
      <c r="Y7" s="642"/>
      <c r="Z7" s="677">
        <v>0</v>
      </c>
      <c r="AA7" s="677"/>
      <c r="AB7" s="677"/>
      <c r="AC7" s="677"/>
      <c r="AD7" s="678">
        <v>23463</v>
      </c>
      <c r="AE7" s="678"/>
      <c r="AF7" s="678"/>
      <c r="AG7" s="678"/>
      <c r="AH7" s="678"/>
      <c r="AI7" s="678"/>
      <c r="AJ7" s="678"/>
      <c r="AK7" s="678"/>
      <c r="AL7" s="643">
        <v>0.1</v>
      </c>
      <c r="AM7" s="644"/>
      <c r="AN7" s="644"/>
      <c r="AO7" s="679"/>
      <c r="AP7" s="637" t="s">
        <v>239</v>
      </c>
      <c r="AQ7" s="638"/>
      <c r="AR7" s="638"/>
      <c r="AS7" s="638"/>
      <c r="AT7" s="638"/>
      <c r="AU7" s="638"/>
      <c r="AV7" s="638"/>
      <c r="AW7" s="638"/>
      <c r="AX7" s="638"/>
      <c r="AY7" s="638"/>
      <c r="AZ7" s="638"/>
      <c r="BA7" s="638"/>
      <c r="BB7" s="638"/>
      <c r="BC7" s="638"/>
      <c r="BD7" s="638"/>
      <c r="BE7" s="638"/>
      <c r="BF7" s="639"/>
      <c r="BG7" s="640">
        <v>18320574</v>
      </c>
      <c r="BH7" s="641"/>
      <c r="BI7" s="641"/>
      <c r="BJ7" s="641"/>
      <c r="BK7" s="641"/>
      <c r="BL7" s="641"/>
      <c r="BM7" s="641"/>
      <c r="BN7" s="642"/>
      <c r="BO7" s="677">
        <v>50.5</v>
      </c>
      <c r="BP7" s="677"/>
      <c r="BQ7" s="677"/>
      <c r="BR7" s="677"/>
      <c r="BS7" s="678">
        <v>201615</v>
      </c>
      <c r="BT7" s="678"/>
      <c r="BU7" s="678"/>
      <c r="BV7" s="678"/>
      <c r="BW7" s="678"/>
      <c r="BX7" s="678"/>
      <c r="BY7" s="678"/>
      <c r="BZ7" s="678"/>
      <c r="CA7" s="678"/>
      <c r="CB7" s="728"/>
      <c r="CD7" s="673" t="s">
        <v>240</v>
      </c>
      <c r="CE7" s="674"/>
      <c r="CF7" s="674"/>
      <c r="CG7" s="674"/>
      <c r="CH7" s="674"/>
      <c r="CI7" s="674"/>
      <c r="CJ7" s="674"/>
      <c r="CK7" s="674"/>
      <c r="CL7" s="674"/>
      <c r="CM7" s="674"/>
      <c r="CN7" s="674"/>
      <c r="CO7" s="674"/>
      <c r="CP7" s="674"/>
      <c r="CQ7" s="675"/>
      <c r="CR7" s="640">
        <v>7348669</v>
      </c>
      <c r="CS7" s="641"/>
      <c r="CT7" s="641"/>
      <c r="CU7" s="641"/>
      <c r="CV7" s="641"/>
      <c r="CW7" s="641"/>
      <c r="CX7" s="641"/>
      <c r="CY7" s="642"/>
      <c r="CZ7" s="677">
        <v>12.3</v>
      </c>
      <c r="DA7" s="677"/>
      <c r="DB7" s="677"/>
      <c r="DC7" s="677"/>
      <c r="DD7" s="646">
        <v>79595</v>
      </c>
      <c r="DE7" s="641"/>
      <c r="DF7" s="641"/>
      <c r="DG7" s="641"/>
      <c r="DH7" s="641"/>
      <c r="DI7" s="641"/>
      <c r="DJ7" s="641"/>
      <c r="DK7" s="641"/>
      <c r="DL7" s="641"/>
      <c r="DM7" s="641"/>
      <c r="DN7" s="641"/>
      <c r="DO7" s="641"/>
      <c r="DP7" s="642"/>
      <c r="DQ7" s="646">
        <v>6668281</v>
      </c>
      <c r="DR7" s="641"/>
      <c r="DS7" s="641"/>
      <c r="DT7" s="641"/>
      <c r="DU7" s="641"/>
      <c r="DV7" s="641"/>
      <c r="DW7" s="641"/>
      <c r="DX7" s="641"/>
      <c r="DY7" s="641"/>
      <c r="DZ7" s="641"/>
      <c r="EA7" s="641"/>
      <c r="EB7" s="641"/>
      <c r="EC7" s="684"/>
    </row>
    <row r="8" spans="2:143" ht="11.25" customHeight="1" x14ac:dyDescent="0.2">
      <c r="B8" s="637" t="s">
        <v>241</v>
      </c>
      <c r="C8" s="638"/>
      <c r="D8" s="638"/>
      <c r="E8" s="638"/>
      <c r="F8" s="638"/>
      <c r="G8" s="638"/>
      <c r="H8" s="638"/>
      <c r="I8" s="638"/>
      <c r="J8" s="638"/>
      <c r="K8" s="638"/>
      <c r="L8" s="638"/>
      <c r="M8" s="638"/>
      <c r="N8" s="638"/>
      <c r="O8" s="638"/>
      <c r="P8" s="638"/>
      <c r="Q8" s="639"/>
      <c r="R8" s="640">
        <v>216250</v>
      </c>
      <c r="S8" s="641"/>
      <c r="T8" s="641"/>
      <c r="U8" s="641"/>
      <c r="V8" s="641"/>
      <c r="W8" s="641"/>
      <c r="X8" s="641"/>
      <c r="Y8" s="642"/>
      <c r="Z8" s="677">
        <v>0.3</v>
      </c>
      <c r="AA8" s="677"/>
      <c r="AB8" s="677"/>
      <c r="AC8" s="677"/>
      <c r="AD8" s="678">
        <v>216250</v>
      </c>
      <c r="AE8" s="678"/>
      <c r="AF8" s="678"/>
      <c r="AG8" s="678"/>
      <c r="AH8" s="678"/>
      <c r="AI8" s="678"/>
      <c r="AJ8" s="678"/>
      <c r="AK8" s="678"/>
      <c r="AL8" s="643">
        <v>0.6</v>
      </c>
      <c r="AM8" s="644"/>
      <c r="AN8" s="644"/>
      <c r="AO8" s="679"/>
      <c r="AP8" s="637" t="s">
        <v>242</v>
      </c>
      <c r="AQ8" s="638"/>
      <c r="AR8" s="638"/>
      <c r="AS8" s="638"/>
      <c r="AT8" s="638"/>
      <c r="AU8" s="638"/>
      <c r="AV8" s="638"/>
      <c r="AW8" s="638"/>
      <c r="AX8" s="638"/>
      <c r="AY8" s="638"/>
      <c r="AZ8" s="638"/>
      <c r="BA8" s="638"/>
      <c r="BB8" s="638"/>
      <c r="BC8" s="638"/>
      <c r="BD8" s="638"/>
      <c r="BE8" s="638"/>
      <c r="BF8" s="639"/>
      <c r="BG8" s="640">
        <v>283227</v>
      </c>
      <c r="BH8" s="641"/>
      <c r="BI8" s="641"/>
      <c r="BJ8" s="641"/>
      <c r="BK8" s="641"/>
      <c r="BL8" s="641"/>
      <c r="BM8" s="641"/>
      <c r="BN8" s="642"/>
      <c r="BO8" s="677">
        <v>0.8</v>
      </c>
      <c r="BP8" s="677"/>
      <c r="BQ8" s="677"/>
      <c r="BR8" s="677"/>
      <c r="BS8" s="646" t="s">
        <v>148</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23944120</v>
      </c>
      <c r="CS8" s="641"/>
      <c r="CT8" s="641"/>
      <c r="CU8" s="641"/>
      <c r="CV8" s="641"/>
      <c r="CW8" s="641"/>
      <c r="CX8" s="641"/>
      <c r="CY8" s="642"/>
      <c r="CZ8" s="677">
        <v>40.1</v>
      </c>
      <c r="DA8" s="677"/>
      <c r="DB8" s="677"/>
      <c r="DC8" s="677"/>
      <c r="DD8" s="646">
        <v>766337</v>
      </c>
      <c r="DE8" s="641"/>
      <c r="DF8" s="641"/>
      <c r="DG8" s="641"/>
      <c r="DH8" s="641"/>
      <c r="DI8" s="641"/>
      <c r="DJ8" s="641"/>
      <c r="DK8" s="641"/>
      <c r="DL8" s="641"/>
      <c r="DM8" s="641"/>
      <c r="DN8" s="641"/>
      <c r="DO8" s="641"/>
      <c r="DP8" s="642"/>
      <c r="DQ8" s="646">
        <v>13276795</v>
      </c>
      <c r="DR8" s="641"/>
      <c r="DS8" s="641"/>
      <c r="DT8" s="641"/>
      <c r="DU8" s="641"/>
      <c r="DV8" s="641"/>
      <c r="DW8" s="641"/>
      <c r="DX8" s="641"/>
      <c r="DY8" s="641"/>
      <c r="DZ8" s="641"/>
      <c r="EA8" s="641"/>
      <c r="EB8" s="641"/>
      <c r="EC8" s="684"/>
    </row>
    <row r="9" spans="2:143" ht="11.25" customHeight="1" x14ac:dyDescent="0.2">
      <c r="B9" s="637" t="s">
        <v>244</v>
      </c>
      <c r="C9" s="638"/>
      <c r="D9" s="638"/>
      <c r="E9" s="638"/>
      <c r="F9" s="638"/>
      <c r="G9" s="638"/>
      <c r="H9" s="638"/>
      <c r="I9" s="638"/>
      <c r="J9" s="638"/>
      <c r="K9" s="638"/>
      <c r="L9" s="638"/>
      <c r="M9" s="638"/>
      <c r="N9" s="638"/>
      <c r="O9" s="638"/>
      <c r="P9" s="638"/>
      <c r="Q9" s="639"/>
      <c r="R9" s="640">
        <v>129970</v>
      </c>
      <c r="S9" s="641"/>
      <c r="T9" s="641"/>
      <c r="U9" s="641"/>
      <c r="V9" s="641"/>
      <c r="W9" s="641"/>
      <c r="X9" s="641"/>
      <c r="Y9" s="642"/>
      <c r="Z9" s="677">
        <v>0.2</v>
      </c>
      <c r="AA9" s="677"/>
      <c r="AB9" s="677"/>
      <c r="AC9" s="677"/>
      <c r="AD9" s="678">
        <v>129970</v>
      </c>
      <c r="AE9" s="678"/>
      <c r="AF9" s="678"/>
      <c r="AG9" s="678"/>
      <c r="AH9" s="678"/>
      <c r="AI9" s="678"/>
      <c r="AJ9" s="678"/>
      <c r="AK9" s="678"/>
      <c r="AL9" s="643">
        <v>0.3</v>
      </c>
      <c r="AM9" s="644"/>
      <c r="AN9" s="644"/>
      <c r="AO9" s="679"/>
      <c r="AP9" s="637" t="s">
        <v>245</v>
      </c>
      <c r="AQ9" s="638"/>
      <c r="AR9" s="638"/>
      <c r="AS9" s="638"/>
      <c r="AT9" s="638"/>
      <c r="AU9" s="638"/>
      <c r="AV9" s="638"/>
      <c r="AW9" s="638"/>
      <c r="AX9" s="638"/>
      <c r="AY9" s="638"/>
      <c r="AZ9" s="638"/>
      <c r="BA9" s="638"/>
      <c r="BB9" s="638"/>
      <c r="BC9" s="638"/>
      <c r="BD9" s="638"/>
      <c r="BE9" s="638"/>
      <c r="BF9" s="639"/>
      <c r="BG9" s="640">
        <v>16088274</v>
      </c>
      <c r="BH9" s="641"/>
      <c r="BI9" s="641"/>
      <c r="BJ9" s="641"/>
      <c r="BK9" s="641"/>
      <c r="BL9" s="641"/>
      <c r="BM9" s="641"/>
      <c r="BN9" s="642"/>
      <c r="BO9" s="677">
        <v>44.3</v>
      </c>
      <c r="BP9" s="677"/>
      <c r="BQ9" s="677"/>
      <c r="BR9" s="677"/>
      <c r="BS9" s="646" t="s">
        <v>148</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5321051</v>
      </c>
      <c r="CS9" s="641"/>
      <c r="CT9" s="641"/>
      <c r="CU9" s="641"/>
      <c r="CV9" s="641"/>
      <c r="CW9" s="641"/>
      <c r="CX9" s="641"/>
      <c r="CY9" s="642"/>
      <c r="CZ9" s="677">
        <v>8.9</v>
      </c>
      <c r="DA9" s="677"/>
      <c r="DB9" s="677"/>
      <c r="DC9" s="677"/>
      <c r="DD9" s="646">
        <v>259703</v>
      </c>
      <c r="DE9" s="641"/>
      <c r="DF9" s="641"/>
      <c r="DG9" s="641"/>
      <c r="DH9" s="641"/>
      <c r="DI9" s="641"/>
      <c r="DJ9" s="641"/>
      <c r="DK9" s="641"/>
      <c r="DL9" s="641"/>
      <c r="DM9" s="641"/>
      <c r="DN9" s="641"/>
      <c r="DO9" s="641"/>
      <c r="DP9" s="642"/>
      <c r="DQ9" s="646">
        <v>4527497</v>
      </c>
      <c r="DR9" s="641"/>
      <c r="DS9" s="641"/>
      <c r="DT9" s="641"/>
      <c r="DU9" s="641"/>
      <c r="DV9" s="641"/>
      <c r="DW9" s="641"/>
      <c r="DX9" s="641"/>
      <c r="DY9" s="641"/>
      <c r="DZ9" s="641"/>
      <c r="EA9" s="641"/>
      <c r="EB9" s="641"/>
      <c r="EC9" s="684"/>
    </row>
    <row r="10" spans="2:143" ht="11.25" customHeight="1" x14ac:dyDescent="0.2">
      <c r="B10" s="637" t="s">
        <v>247</v>
      </c>
      <c r="C10" s="638"/>
      <c r="D10" s="638"/>
      <c r="E10" s="638"/>
      <c r="F10" s="638"/>
      <c r="G10" s="638"/>
      <c r="H10" s="638"/>
      <c r="I10" s="638"/>
      <c r="J10" s="638"/>
      <c r="K10" s="638"/>
      <c r="L10" s="638"/>
      <c r="M10" s="638"/>
      <c r="N10" s="638"/>
      <c r="O10" s="638"/>
      <c r="P10" s="638"/>
      <c r="Q10" s="639"/>
      <c r="R10" s="640" t="s">
        <v>139</v>
      </c>
      <c r="S10" s="641"/>
      <c r="T10" s="641"/>
      <c r="U10" s="641"/>
      <c r="V10" s="641"/>
      <c r="W10" s="641"/>
      <c r="X10" s="641"/>
      <c r="Y10" s="642"/>
      <c r="Z10" s="677" t="s">
        <v>248</v>
      </c>
      <c r="AA10" s="677"/>
      <c r="AB10" s="677"/>
      <c r="AC10" s="677"/>
      <c r="AD10" s="678" t="s">
        <v>148</v>
      </c>
      <c r="AE10" s="678"/>
      <c r="AF10" s="678"/>
      <c r="AG10" s="678"/>
      <c r="AH10" s="678"/>
      <c r="AI10" s="678"/>
      <c r="AJ10" s="678"/>
      <c r="AK10" s="678"/>
      <c r="AL10" s="643" t="s">
        <v>248</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508513</v>
      </c>
      <c r="BH10" s="641"/>
      <c r="BI10" s="641"/>
      <c r="BJ10" s="641"/>
      <c r="BK10" s="641"/>
      <c r="BL10" s="641"/>
      <c r="BM10" s="641"/>
      <c r="BN10" s="642"/>
      <c r="BO10" s="677">
        <v>1.4</v>
      </c>
      <c r="BP10" s="677"/>
      <c r="BQ10" s="677"/>
      <c r="BR10" s="677"/>
      <c r="BS10" s="646" t="s">
        <v>248</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74395</v>
      </c>
      <c r="CS10" s="641"/>
      <c r="CT10" s="641"/>
      <c r="CU10" s="641"/>
      <c r="CV10" s="641"/>
      <c r="CW10" s="641"/>
      <c r="CX10" s="641"/>
      <c r="CY10" s="642"/>
      <c r="CZ10" s="677">
        <v>0.1</v>
      </c>
      <c r="DA10" s="677"/>
      <c r="DB10" s="677"/>
      <c r="DC10" s="677"/>
      <c r="DD10" s="646" t="s">
        <v>148</v>
      </c>
      <c r="DE10" s="641"/>
      <c r="DF10" s="641"/>
      <c r="DG10" s="641"/>
      <c r="DH10" s="641"/>
      <c r="DI10" s="641"/>
      <c r="DJ10" s="641"/>
      <c r="DK10" s="641"/>
      <c r="DL10" s="641"/>
      <c r="DM10" s="641"/>
      <c r="DN10" s="641"/>
      <c r="DO10" s="641"/>
      <c r="DP10" s="642"/>
      <c r="DQ10" s="646">
        <v>44395</v>
      </c>
      <c r="DR10" s="641"/>
      <c r="DS10" s="641"/>
      <c r="DT10" s="641"/>
      <c r="DU10" s="641"/>
      <c r="DV10" s="641"/>
      <c r="DW10" s="641"/>
      <c r="DX10" s="641"/>
      <c r="DY10" s="641"/>
      <c r="DZ10" s="641"/>
      <c r="EA10" s="641"/>
      <c r="EB10" s="641"/>
      <c r="EC10" s="684"/>
    </row>
    <row r="11" spans="2:143" ht="11.25" customHeight="1" x14ac:dyDescent="0.2">
      <c r="B11" s="637" t="s">
        <v>251</v>
      </c>
      <c r="C11" s="638"/>
      <c r="D11" s="638"/>
      <c r="E11" s="638"/>
      <c r="F11" s="638"/>
      <c r="G11" s="638"/>
      <c r="H11" s="638"/>
      <c r="I11" s="638"/>
      <c r="J11" s="638"/>
      <c r="K11" s="638"/>
      <c r="L11" s="638"/>
      <c r="M11" s="638"/>
      <c r="N11" s="638"/>
      <c r="O11" s="638"/>
      <c r="P11" s="638"/>
      <c r="Q11" s="639"/>
      <c r="R11" s="640">
        <v>2942547</v>
      </c>
      <c r="S11" s="641"/>
      <c r="T11" s="641"/>
      <c r="U11" s="641"/>
      <c r="V11" s="641"/>
      <c r="W11" s="641"/>
      <c r="X11" s="641"/>
      <c r="Y11" s="642"/>
      <c r="Z11" s="643">
        <v>4.7</v>
      </c>
      <c r="AA11" s="644"/>
      <c r="AB11" s="644"/>
      <c r="AC11" s="645"/>
      <c r="AD11" s="646">
        <v>2942547</v>
      </c>
      <c r="AE11" s="641"/>
      <c r="AF11" s="641"/>
      <c r="AG11" s="641"/>
      <c r="AH11" s="641"/>
      <c r="AI11" s="641"/>
      <c r="AJ11" s="641"/>
      <c r="AK11" s="642"/>
      <c r="AL11" s="643">
        <v>7.9</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1440560</v>
      </c>
      <c r="BH11" s="641"/>
      <c r="BI11" s="641"/>
      <c r="BJ11" s="641"/>
      <c r="BK11" s="641"/>
      <c r="BL11" s="641"/>
      <c r="BM11" s="641"/>
      <c r="BN11" s="642"/>
      <c r="BO11" s="677">
        <v>4</v>
      </c>
      <c r="BP11" s="677"/>
      <c r="BQ11" s="677"/>
      <c r="BR11" s="677"/>
      <c r="BS11" s="646">
        <v>201615</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97681</v>
      </c>
      <c r="CS11" s="641"/>
      <c r="CT11" s="641"/>
      <c r="CU11" s="641"/>
      <c r="CV11" s="641"/>
      <c r="CW11" s="641"/>
      <c r="CX11" s="641"/>
      <c r="CY11" s="642"/>
      <c r="CZ11" s="677">
        <v>0.2</v>
      </c>
      <c r="DA11" s="677"/>
      <c r="DB11" s="677"/>
      <c r="DC11" s="677"/>
      <c r="DD11" s="646">
        <v>2392</v>
      </c>
      <c r="DE11" s="641"/>
      <c r="DF11" s="641"/>
      <c r="DG11" s="641"/>
      <c r="DH11" s="641"/>
      <c r="DI11" s="641"/>
      <c r="DJ11" s="641"/>
      <c r="DK11" s="641"/>
      <c r="DL11" s="641"/>
      <c r="DM11" s="641"/>
      <c r="DN11" s="641"/>
      <c r="DO11" s="641"/>
      <c r="DP11" s="642"/>
      <c r="DQ11" s="646">
        <v>87392</v>
      </c>
      <c r="DR11" s="641"/>
      <c r="DS11" s="641"/>
      <c r="DT11" s="641"/>
      <c r="DU11" s="641"/>
      <c r="DV11" s="641"/>
      <c r="DW11" s="641"/>
      <c r="DX11" s="641"/>
      <c r="DY11" s="641"/>
      <c r="DZ11" s="641"/>
      <c r="EA11" s="641"/>
      <c r="EB11" s="641"/>
      <c r="EC11" s="684"/>
    </row>
    <row r="12" spans="2:143" ht="11.25" customHeight="1" x14ac:dyDescent="0.2">
      <c r="B12" s="637" t="s">
        <v>254</v>
      </c>
      <c r="C12" s="638"/>
      <c r="D12" s="638"/>
      <c r="E12" s="638"/>
      <c r="F12" s="638"/>
      <c r="G12" s="638"/>
      <c r="H12" s="638"/>
      <c r="I12" s="638"/>
      <c r="J12" s="638"/>
      <c r="K12" s="638"/>
      <c r="L12" s="638"/>
      <c r="M12" s="638"/>
      <c r="N12" s="638"/>
      <c r="O12" s="638"/>
      <c r="P12" s="638"/>
      <c r="Q12" s="639"/>
      <c r="R12" s="640">
        <v>22454</v>
      </c>
      <c r="S12" s="641"/>
      <c r="T12" s="641"/>
      <c r="U12" s="641"/>
      <c r="V12" s="641"/>
      <c r="W12" s="641"/>
      <c r="X12" s="641"/>
      <c r="Y12" s="642"/>
      <c r="Z12" s="677">
        <v>0</v>
      </c>
      <c r="AA12" s="677"/>
      <c r="AB12" s="677"/>
      <c r="AC12" s="677"/>
      <c r="AD12" s="678">
        <v>22454</v>
      </c>
      <c r="AE12" s="678"/>
      <c r="AF12" s="678"/>
      <c r="AG12" s="678"/>
      <c r="AH12" s="678"/>
      <c r="AI12" s="678"/>
      <c r="AJ12" s="678"/>
      <c r="AK12" s="678"/>
      <c r="AL12" s="643">
        <v>0.1</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13621237</v>
      </c>
      <c r="BH12" s="641"/>
      <c r="BI12" s="641"/>
      <c r="BJ12" s="641"/>
      <c r="BK12" s="641"/>
      <c r="BL12" s="641"/>
      <c r="BM12" s="641"/>
      <c r="BN12" s="642"/>
      <c r="BO12" s="677">
        <v>37.5</v>
      </c>
      <c r="BP12" s="677"/>
      <c r="BQ12" s="677"/>
      <c r="BR12" s="677"/>
      <c r="BS12" s="646" t="s">
        <v>148</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1217307</v>
      </c>
      <c r="CS12" s="641"/>
      <c r="CT12" s="641"/>
      <c r="CU12" s="641"/>
      <c r="CV12" s="641"/>
      <c r="CW12" s="641"/>
      <c r="CX12" s="641"/>
      <c r="CY12" s="642"/>
      <c r="CZ12" s="677">
        <v>2</v>
      </c>
      <c r="DA12" s="677"/>
      <c r="DB12" s="677"/>
      <c r="DC12" s="677"/>
      <c r="DD12" s="646" t="s">
        <v>148</v>
      </c>
      <c r="DE12" s="641"/>
      <c r="DF12" s="641"/>
      <c r="DG12" s="641"/>
      <c r="DH12" s="641"/>
      <c r="DI12" s="641"/>
      <c r="DJ12" s="641"/>
      <c r="DK12" s="641"/>
      <c r="DL12" s="641"/>
      <c r="DM12" s="641"/>
      <c r="DN12" s="641"/>
      <c r="DO12" s="641"/>
      <c r="DP12" s="642"/>
      <c r="DQ12" s="646">
        <v>354274</v>
      </c>
      <c r="DR12" s="641"/>
      <c r="DS12" s="641"/>
      <c r="DT12" s="641"/>
      <c r="DU12" s="641"/>
      <c r="DV12" s="641"/>
      <c r="DW12" s="641"/>
      <c r="DX12" s="641"/>
      <c r="DY12" s="641"/>
      <c r="DZ12" s="641"/>
      <c r="EA12" s="641"/>
      <c r="EB12" s="641"/>
      <c r="EC12" s="684"/>
    </row>
    <row r="13" spans="2:143" ht="11.25" customHeight="1" x14ac:dyDescent="0.2">
      <c r="B13" s="637" t="s">
        <v>257</v>
      </c>
      <c r="C13" s="638"/>
      <c r="D13" s="638"/>
      <c r="E13" s="638"/>
      <c r="F13" s="638"/>
      <c r="G13" s="638"/>
      <c r="H13" s="638"/>
      <c r="I13" s="638"/>
      <c r="J13" s="638"/>
      <c r="K13" s="638"/>
      <c r="L13" s="638"/>
      <c r="M13" s="638"/>
      <c r="N13" s="638"/>
      <c r="O13" s="638"/>
      <c r="P13" s="638"/>
      <c r="Q13" s="639"/>
      <c r="R13" s="640" t="s">
        <v>248</v>
      </c>
      <c r="S13" s="641"/>
      <c r="T13" s="641"/>
      <c r="U13" s="641"/>
      <c r="V13" s="641"/>
      <c r="W13" s="641"/>
      <c r="X13" s="641"/>
      <c r="Y13" s="642"/>
      <c r="Z13" s="677" t="s">
        <v>248</v>
      </c>
      <c r="AA13" s="677"/>
      <c r="AB13" s="677"/>
      <c r="AC13" s="677"/>
      <c r="AD13" s="678" t="s">
        <v>248</v>
      </c>
      <c r="AE13" s="678"/>
      <c r="AF13" s="678"/>
      <c r="AG13" s="678"/>
      <c r="AH13" s="678"/>
      <c r="AI13" s="678"/>
      <c r="AJ13" s="678"/>
      <c r="AK13" s="678"/>
      <c r="AL13" s="643" t="s">
        <v>139</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13600778</v>
      </c>
      <c r="BH13" s="641"/>
      <c r="BI13" s="641"/>
      <c r="BJ13" s="641"/>
      <c r="BK13" s="641"/>
      <c r="BL13" s="641"/>
      <c r="BM13" s="641"/>
      <c r="BN13" s="642"/>
      <c r="BO13" s="677">
        <v>37.5</v>
      </c>
      <c r="BP13" s="677"/>
      <c r="BQ13" s="677"/>
      <c r="BR13" s="677"/>
      <c r="BS13" s="646" t="s">
        <v>139</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6667623</v>
      </c>
      <c r="CS13" s="641"/>
      <c r="CT13" s="641"/>
      <c r="CU13" s="641"/>
      <c r="CV13" s="641"/>
      <c r="CW13" s="641"/>
      <c r="CX13" s="641"/>
      <c r="CY13" s="642"/>
      <c r="CZ13" s="677">
        <v>11.2</v>
      </c>
      <c r="DA13" s="677"/>
      <c r="DB13" s="677"/>
      <c r="DC13" s="677"/>
      <c r="DD13" s="646">
        <v>1378240</v>
      </c>
      <c r="DE13" s="641"/>
      <c r="DF13" s="641"/>
      <c r="DG13" s="641"/>
      <c r="DH13" s="641"/>
      <c r="DI13" s="641"/>
      <c r="DJ13" s="641"/>
      <c r="DK13" s="641"/>
      <c r="DL13" s="641"/>
      <c r="DM13" s="641"/>
      <c r="DN13" s="641"/>
      <c r="DO13" s="641"/>
      <c r="DP13" s="642"/>
      <c r="DQ13" s="646">
        <v>5387758</v>
      </c>
      <c r="DR13" s="641"/>
      <c r="DS13" s="641"/>
      <c r="DT13" s="641"/>
      <c r="DU13" s="641"/>
      <c r="DV13" s="641"/>
      <c r="DW13" s="641"/>
      <c r="DX13" s="641"/>
      <c r="DY13" s="641"/>
      <c r="DZ13" s="641"/>
      <c r="EA13" s="641"/>
      <c r="EB13" s="641"/>
      <c r="EC13" s="684"/>
    </row>
    <row r="14" spans="2:143" ht="11.25" customHeight="1" x14ac:dyDescent="0.2">
      <c r="B14" s="637" t="s">
        <v>260</v>
      </c>
      <c r="C14" s="638"/>
      <c r="D14" s="638"/>
      <c r="E14" s="638"/>
      <c r="F14" s="638"/>
      <c r="G14" s="638"/>
      <c r="H14" s="638"/>
      <c r="I14" s="638"/>
      <c r="J14" s="638"/>
      <c r="K14" s="638"/>
      <c r="L14" s="638"/>
      <c r="M14" s="638"/>
      <c r="N14" s="638"/>
      <c r="O14" s="638"/>
      <c r="P14" s="638"/>
      <c r="Q14" s="639"/>
      <c r="R14" s="640">
        <v>82966</v>
      </c>
      <c r="S14" s="641"/>
      <c r="T14" s="641"/>
      <c r="U14" s="641"/>
      <c r="V14" s="641"/>
      <c r="W14" s="641"/>
      <c r="X14" s="641"/>
      <c r="Y14" s="642"/>
      <c r="Z14" s="677">
        <v>0.1</v>
      </c>
      <c r="AA14" s="677"/>
      <c r="AB14" s="677"/>
      <c r="AC14" s="677"/>
      <c r="AD14" s="678">
        <v>82966</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160717</v>
      </c>
      <c r="BH14" s="641"/>
      <c r="BI14" s="641"/>
      <c r="BJ14" s="641"/>
      <c r="BK14" s="641"/>
      <c r="BL14" s="641"/>
      <c r="BM14" s="641"/>
      <c r="BN14" s="642"/>
      <c r="BO14" s="677">
        <v>0.4</v>
      </c>
      <c r="BP14" s="677"/>
      <c r="BQ14" s="677"/>
      <c r="BR14" s="677"/>
      <c r="BS14" s="646" t="s">
        <v>248</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2854797</v>
      </c>
      <c r="CS14" s="641"/>
      <c r="CT14" s="641"/>
      <c r="CU14" s="641"/>
      <c r="CV14" s="641"/>
      <c r="CW14" s="641"/>
      <c r="CX14" s="641"/>
      <c r="CY14" s="642"/>
      <c r="CZ14" s="677">
        <v>4.8</v>
      </c>
      <c r="DA14" s="677"/>
      <c r="DB14" s="677"/>
      <c r="DC14" s="677"/>
      <c r="DD14" s="646">
        <v>453958</v>
      </c>
      <c r="DE14" s="641"/>
      <c r="DF14" s="641"/>
      <c r="DG14" s="641"/>
      <c r="DH14" s="641"/>
      <c r="DI14" s="641"/>
      <c r="DJ14" s="641"/>
      <c r="DK14" s="641"/>
      <c r="DL14" s="641"/>
      <c r="DM14" s="641"/>
      <c r="DN14" s="641"/>
      <c r="DO14" s="641"/>
      <c r="DP14" s="642"/>
      <c r="DQ14" s="646">
        <v>2529444</v>
      </c>
      <c r="DR14" s="641"/>
      <c r="DS14" s="641"/>
      <c r="DT14" s="641"/>
      <c r="DU14" s="641"/>
      <c r="DV14" s="641"/>
      <c r="DW14" s="641"/>
      <c r="DX14" s="641"/>
      <c r="DY14" s="641"/>
      <c r="DZ14" s="641"/>
      <c r="EA14" s="641"/>
      <c r="EB14" s="641"/>
      <c r="EC14" s="684"/>
    </row>
    <row r="15" spans="2:143" ht="11.25" customHeight="1" x14ac:dyDescent="0.2">
      <c r="B15" s="637" t="s">
        <v>263</v>
      </c>
      <c r="C15" s="638"/>
      <c r="D15" s="638"/>
      <c r="E15" s="638"/>
      <c r="F15" s="638"/>
      <c r="G15" s="638"/>
      <c r="H15" s="638"/>
      <c r="I15" s="638"/>
      <c r="J15" s="638"/>
      <c r="K15" s="638"/>
      <c r="L15" s="638"/>
      <c r="M15" s="638"/>
      <c r="N15" s="638"/>
      <c r="O15" s="638"/>
      <c r="P15" s="638"/>
      <c r="Q15" s="639"/>
      <c r="R15" s="640" t="s">
        <v>139</v>
      </c>
      <c r="S15" s="641"/>
      <c r="T15" s="641"/>
      <c r="U15" s="641"/>
      <c r="V15" s="641"/>
      <c r="W15" s="641"/>
      <c r="X15" s="641"/>
      <c r="Y15" s="642"/>
      <c r="Z15" s="677" t="s">
        <v>139</v>
      </c>
      <c r="AA15" s="677"/>
      <c r="AB15" s="677"/>
      <c r="AC15" s="677"/>
      <c r="AD15" s="678" t="s">
        <v>148</v>
      </c>
      <c r="AE15" s="678"/>
      <c r="AF15" s="678"/>
      <c r="AG15" s="678"/>
      <c r="AH15" s="678"/>
      <c r="AI15" s="678"/>
      <c r="AJ15" s="678"/>
      <c r="AK15" s="678"/>
      <c r="AL15" s="643" t="s">
        <v>148</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784133</v>
      </c>
      <c r="BH15" s="641"/>
      <c r="BI15" s="641"/>
      <c r="BJ15" s="641"/>
      <c r="BK15" s="641"/>
      <c r="BL15" s="641"/>
      <c r="BM15" s="641"/>
      <c r="BN15" s="642"/>
      <c r="BO15" s="677">
        <v>2.2000000000000002</v>
      </c>
      <c r="BP15" s="677"/>
      <c r="BQ15" s="677"/>
      <c r="BR15" s="677"/>
      <c r="BS15" s="646" t="s">
        <v>139</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6911815</v>
      </c>
      <c r="CS15" s="641"/>
      <c r="CT15" s="641"/>
      <c r="CU15" s="641"/>
      <c r="CV15" s="641"/>
      <c r="CW15" s="641"/>
      <c r="CX15" s="641"/>
      <c r="CY15" s="642"/>
      <c r="CZ15" s="677">
        <v>11.6</v>
      </c>
      <c r="DA15" s="677"/>
      <c r="DB15" s="677"/>
      <c r="DC15" s="677"/>
      <c r="DD15" s="646">
        <v>1568406</v>
      </c>
      <c r="DE15" s="641"/>
      <c r="DF15" s="641"/>
      <c r="DG15" s="641"/>
      <c r="DH15" s="641"/>
      <c r="DI15" s="641"/>
      <c r="DJ15" s="641"/>
      <c r="DK15" s="641"/>
      <c r="DL15" s="641"/>
      <c r="DM15" s="641"/>
      <c r="DN15" s="641"/>
      <c r="DO15" s="641"/>
      <c r="DP15" s="642"/>
      <c r="DQ15" s="646">
        <v>4588551</v>
      </c>
      <c r="DR15" s="641"/>
      <c r="DS15" s="641"/>
      <c r="DT15" s="641"/>
      <c r="DU15" s="641"/>
      <c r="DV15" s="641"/>
      <c r="DW15" s="641"/>
      <c r="DX15" s="641"/>
      <c r="DY15" s="641"/>
      <c r="DZ15" s="641"/>
      <c r="EA15" s="641"/>
      <c r="EB15" s="641"/>
      <c r="EC15" s="684"/>
    </row>
    <row r="16" spans="2:143" ht="11.25" customHeight="1" x14ac:dyDescent="0.2">
      <c r="B16" s="637" t="s">
        <v>266</v>
      </c>
      <c r="C16" s="638"/>
      <c r="D16" s="638"/>
      <c r="E16" s="638"/>
      <c r="F16" s="638"/>
      <c r="G16" s="638"/>
      <c r="H16" s="638"/>
      <c r="I16" s="638"/>
      <c r="J16" s="638"/>
      <c r="K16" s="638"/>
      <c r="L16" s="638"/>
      <c r="M16" s="638"/>
      <c r="N16" s="638"/>
      <c r="O16" s="638"/>
      <c r="P16" s="638"/>
      <c r="Q16" s="639"/>
      <c r="R16" s="640">
        <v>25905</v>
      </c>
      <c r="S16" s="641"/>
      <c r="T16" s="641"/>
      <c r="U16" s="641"/>
      <c r="V16" s="641"/>
      <c r="W16" s="641"/>
      <c r="X16" s="641"/>
      <c r="Y16" s="642"/>
      <c r="Z16" s="677">
        <v>0</v>
      </c>
      <c r="AA16" s="677"/>
      <c r="AB16" s="677"/>
      <c r="AC16" s="677"/>
      <c r="AD16" s="678">
        <v>25905</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148</v>
      </c>
      <c r="BH16" s="641"/>
      <c r="BI16" s="641"/>
      <c r="BJ16" s="641"/>
      <c r="BK16" s="641"/>
      <c r="BL16" s="641"/>
      <c r="BM16" s="641"/>
      <c r="BN16" s="642"/>
      <c r="BO16" s="677" t="s">
        <v>248</v>
      </c>
      <c r="BP16" s="677"/>
      <c r="BQ16" s="677"/>
      <c r="BR16" s="677"/>
      <c r="BS16" s="646" t="s">
        <v>248</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473915</v>
      </c>
      <c r="CS16" s="641"/>
      <c r="CT16" s="641"/>
      <c r="CU16" s="641"/>
      <c r="CV16" s="641"/>
      <c r="CW16" s="641"/>
      <c r="CX16" s="641"/>
      <c r="CY16" s="642"/>
      <c r="CZ16" s="677">
        <v>0.8</v>
      </c>
      <c r="DA16" s="677"/>
      <c r="DB16" s="677"/>
      <c r="DC16" s="677"/>
      <c r="DD16" s="646" t="s">
        <v>148</v>
      </c>
      <c r="DE16" s="641"/>
      <c r="DF16" s="641"/>
      <c r="DG16" s="641"/>
      <c r="DH16" s="641"/>
      <c r="DI16" s="641"/>
      <c r="DJ16" s="641"/>
      <c r="DK16" s="641"/>
      <c r="DL16" s="641"/>
      <c r="DM16" s="641"/>
      <c r="DN16" s="641"/>
      <c r="DO16" s="641"/>
      <c r="DP16" s="642"/>
      <c r="DQ16" s="646">
        <v>312572</v>
      </c>
      <c r="DR16" s="641"/>
      <c r="DS16" s="641"/>
      <c r="DT16" s="641"/>
      <c r="DU16" s="641"/>
      <c r="DV16" s="641"/>
      <c r="DW16" s="641"/>
      <c r="DX16" s="641"/>
      <c r="DY16" s="641"/>
      <c r="DZ16" s="641"/>
      <c r="EA16" s="641"/>
      <c r="EB16" s="641"/>
      <c r="EC16" s="684"/>
    </row>
    <row r="17" spans="2:133" ht="11.25" customHeight="1" x14ac:dyDescent="0.2">
      <c r="B17" s="637" t="s">
        <v>269</v>
      </c>
      <c r="C17" s="638"/>
      <c r="D17" s="638"/>
      <c r="E17" s="638"/>
      <c r="F17" s="638"/>
      <c r="G17" s="638"/>
      <c r="H17" s="638"/>
      <c r="I17" s="638"/>
      <c r="J17" s="638"/>
      <c r="K17" s="638"/>
      <c r="L17" s="638"/>
      <c r="M17" s="638"/>
      <c r="N17" s="638"/>
      <c r="O17" s="638"/>
      <c r="P17" s="638"/>
      <c r="Q17" s="639"/>
      <c r="R17" s="640">
        <v>337770</v>
      </c>
      <c r="S17" s="641"/>
      <c r="T17" s="641"/>
      <c r="U17" s="641"/>
      <c r="V17" s="641"/>
      <c r="W17" s="641"/>
      <c r="X17" s="641"/>
      <c r="Y17" s="642"/>
      <c r="Z17" s="677">
        <v>0.5</v>
      </c>
      <c r="AA17" s="677"/>
      <c r="AB17" s="677"/>
      <c r="AC17" s="677"/>
      <c r="AD17" s="678">
        <v>337770</v>
      </c>
      <c r="AE17" s="678"/>
      <c r="AF17" s="678"/>
      <c r="AG17" s="678"/>
      <c r="AH17" s="678"/>
      <c r="AI17" s="678"/>
      <c r="AJ17" s="678"/>
      <c r="AK17" s="678"/>
      <c r="AL17" s="643">
        <v>0.9</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148</v>
      </c>
      <c r="BH17" s="641"/>
      <c r="BI17" s="641"/>
      <c r="BJ17" s="641"/>
      <c r="BK17" s="641"/>
      <c r="BL17" s="641"/>
      <c r="BM17" s="641"/>
      <c r="BN17" s="642"/>
      <c r="BO17" s="677" t="s">
        <v>248</v>
      </c>
      <c r="BP17" s="677"/>
      <c r="BQ17" s="677"/>
      <c r="BR17" s="677"/>
      <c r="BS17" s="646" t="s">
        <v>248</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4467624</v>
      </c>
      <c r="CS17" s="641"/>
      <c r="CT17" s="641"/>
      <c r="CU17" s="641"/>
      <c r="CV17" s="641"/>
      <c r="CW17" s="641"/>
      <c r="CX17" s="641"/>
      <c r="CY17" s="642"/>
      <c r="CZ17" s="677">
        <v>7.5</v>
      </c>
      <c r="DA17" s="677"/>
      <c r="DB17" s="677"/>
      <c r="DC17" s="677"/>
      <c r="DD17" s="646" t="s">
        <v>248</v>
      </c>
      <c r="DE17" s="641"/>
      <c r="DF17" s="641"/>
      <c r="DG17" s="641"/>
      <c r="DH17" s="641"/>
      <c r="DI17" s="641"/>
      <c r="DJ17" s="641"/>
      <c r="DK17" s="641"/>
      <c r="DL17" s="641"/>
      <c r="DM17" s="641"/>
      <c r="DN17" s="641"/>
      <c r="DO17" s="641"/>
      <c r="DP17" s="642"/>
      <c r="DQ17" s="646">
        <v>4356856</v>
      </c>
      <c r="DR17" s="641"/>
      <c r="DS17" s="641"/>
      <c r="DT17" s="641"/>
      <c r="DU17" s="641"/>
      <c r="DV17" s="641"/>
      <c r="DW17" s="641"/>
      <c r="DX17" s="641"/>
      <c r="DY17" s="641"/>
      <c r="DZ17" s="641"/>
      <c r="EA17" s="641"/>
      <c r="EB17" s="641"/>
      <c r="EC17" s="684"/>
    </row>
    <row r="18" spans="2:133" ht="11.25" customHeight="1" x14ac:dyDescent="0.2">
      <c r="B18" s="637" t="s">
        <v>272</v>
      </c>
      <c r="C18" s="638"/>
      <c r="D18" s="638"/>
      <c r="E18" s="638"/>
      <c r="F18" s="638"/>
      <c r="G18" s="638"/>
      <c r="H18" s="638"/>
      <c r="I18" s="638"/>
      <c r="J18" s="638"/>
      <c r="K18" s="638"/>
      <c r="L18" s="638"/>
      <c r="M18" s="638"/>
      <c r="N18" s="638"/>
      <c r="O18" s="638"/>
      <c r="P18" s="638"/>
      <c r="Q18" s="639"/>
      <c r="R18" s="640">
        <v>123719</v>
      </c>
      <c r="S18" s="641"/>
      <c r="T18" s="641"/>
      <c r="U18" s="641"/>
      <c r="V18" s="641"/>
      <c r="W18" s="641"/>
      <c r="X18" s="641"/>
      <c r="Y18" s="642"/>
      <c r="Z18" s="677">
        <v>0.2</v>
      </c>
      <c r="AA18" s="677"/>
      <c r="AB18" s="677"/>
      <c r="AC18" s="677"/>
      <c r="AD18" s="678">
        <v>123719</v>
      </c>
      <c r="AE18" s="678"/>
      <c r="AF18" s="678"/>
      <c r="AG18" s="678"/>
      <c r="AH18" s="678"/>
      <c r="AI18" s="678"/>
      <c r="AJ18" s="678"/>
      <c r="AK18" s="678"/>
      <c r="AL18" s="643">
        <v>0.3</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148</v>
      </c>
      <c r="BH18" s="641"/>
      <c r="BI18" s="641"/>
      <c r="BJ18" s="641"/>
      <c r="BK18" s="641"/>
      <c r="BL18" s="641"/>
      <c r="BM18" s="641"/>
      <c r="BN18" s="642"/>
      <c r="BO18" s="677" t="s">
        <v>139</v>
      </c>
      <c r="BP18" s="677"/>
      <c r="BQ18" s="677"/>
      <c r="BR18" s="677"/>
      <c r="BS18" s="646" t="s">
        <v>148</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148</v>
      </c>
      <c r="CS18" s="641"/>
      <c r="CT18" s="641"/>
      <c r="CU18" s="641"/>
      <c r="CV18" s="641"/>
      <c r="CW18" s="641"/>
      <c r="CX18" s="641"/>
      <c r="CY18" s="642"/>
      <c r="CZ18" s="677" t="s">
        <v>248</v>
      </c>
      <c r="DA18" s="677"/>
      <c r="DB18" s="677"/>
      <c r="DC18" s="677"/>
      <c r="DD18" s="646" t="s">
        <v>148</v>
      </c>
      <c r="DE18" s="641"/>
      <c r="DF18" s="641"/>
      <c r="DG18" s="641"/>
      <c r="DH18" s="641"/>
      <c r="DI18" s="641"/>
      <c r="DJ18" s="641"/>
      <c r="DK18" s="641"/>
      <c r="DL18" s="641"/>
      <c r="DM18" s="641"/>
      <c r="DN18" s="641"/>
      <c r="DO18" s="641"/>
      <c r="DP18" s="642"/>
      <c r="DQ18" s="646" t="s">
        <v>248</v>
      </c>
      <c r="DR18" s="641"/>
      <c r="DS18" s="641"/>
      <c r="DT18" s="641"/>
      <c r="DU18" s="641"/>
      <c r="DV18" s="641"/>
      <c r="DW18" s="641"/>
      <c r="DX18" s="641"/>
      <c r="DY18" s="641"/>
      <c r="DZ18" s="641"/>
      <c r="EA18" s="641"/>
      <c r="EB18" s="641"/>
      <c r="EC18" s="684"/>
    </row>
    <row r="19" spans="2:133" ht="11.25" customHeight="1" x14ac:dyDescent="0.2">
      <c r="B19" s="637" t="s">
        <v>275</v>
      </c>
      <c r="C19" s="638"/>
      <c r="D19" s="638"/>
      <c r="E19" s="638"/>
      <c r="F19" s="638"/>
      <c r="G19" s="638"/>
      <c r="H19" s="638"/>
      <c r="I19" s="638"/>
      <c r="J19" s="638"/>
      <c r="K19" s="638"/>
      <c r="L19" s="638"/>
      <c r="M19" s="638"/>
      <c r="N19" s="638"/>
      <c r="O19" s="638"/>
      <c r="P19" s="638"/>
      <c r="Q19" s="639"/>
      <c r="R19" s="640">
        <v>13475</v>
      </c>
      <c r="S19" s="641"/>
      <c r="T19" s="641"/>
      <c r="U19" s="641"/>
      <c r="V19" s="641"/>
      <c r="W19" s="641"/>
      <c r="X19" s="641"/>
      <c r="Y19" s="642"/>
      <c r="Z19" s="677">
        <v>0</v>
      </c>
      <c r="AA19" s="677"/>
      <c r="AB19" s="677"/>
      <c r="AC19" s="677"/>
      <c r="AD19" s="678">
        <v>13475</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3397082</v>
      </c>
      <c r="BH19" s="641"/>
      <c r="BI19" s="641"/>
      <c r="BJ19" s="641"/>
      <c r="BK19" s="641"/>
      <c r="BL19" s="641"/>
      <c r="BM19" s="641"/>
      <c r="BN19" s="642"/>
      <c r="BO19" s="677">
        <v>9.4</v>
      </c>
      <c r="BP19" s="677"/>
      <c r="BQ19" s="677"/>
      <c r="BR19" s="677"/>
      <c r="BS19" s="646" t="s">
        <v>148</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148</v>
      </c>
      <c r="CS19" s="641"/>
      <c r="CT19" s="641"/>
      <c r="CU19" s="641"/>
      <c r="CV19" s="641"/>
      <c r="CW19" s="641"/>
      <c r="CX19" s="641"/>
      <c r="CY19" s="642"/>
      <c r="CZ19" s="677" t="s">
        <v>148</v>
      </c>
      <c r="DA19" s="677"/>
      <c r="DB19" s="677"/>
      <c r="DC19" s="677"/>
      <c r="DD19" s="646" t="s">
        <v>148</v>
      </c>
      <c r="DE19" s="641"/>
      <c r="DF19" s="641"/>
      <c r="DG19" s="641"/>
      <c r="DH19" s="641"/>
      <c r="DI19" s="641"/>
      <c r="DJ19" s="641"/>
      <c r="DK19" s="641"/>
      <c r="DL19" s="641"/>
      <c r="DM19" s="641"/>
      <c r="DN19" s="641"/>
      <c r="DO19" s="641"/>
      <c r="DP19" s="642"/>
      <c r="DQ19" s="646" t="s">
        <v>248</v>
      </c>
      <c r="DR19" s="641"/>
      <c r="DS19" s="641"/>
      <c r="DT19" s="641"/>
      <c r="DU19" s="641"/>
      <c r="DV19" s="641"/>
      <c r="DW19" s="641"/>
      <c r="DX19" s="641"/>
      <c r="DY19" s="641"/>
      <c r="DZ19" s="641"/>
      <c r="EA19" s="641"/>
      <c r="EB19" s="641"/>
      <c r="EC19" s="684"/>
    </row>
    <row r="20" spans="2:133" ht="11.25" customHeight="1" x14ac:dyDescent="0.2">
      <c r="B20" s="637" t="s">
        <v>278</v>
      </c>
      <c r="C20" s="638"/>
      <c r="D20" s="638"/>
      <c r="E20" s="638"/>
      <c r="F20" s="638"/>
      <c r="G20" s="638"/>
      <c r="H20" s="638"/>
      <c r="I20" s="638"/>
      <c r="J20" s="638"/>
      <c r="K20" s="638"/>
      <c r="L20" s="638"/>
      <c r="M20" s="638"/>
      <c r="N20" s="638"/>
      <c r="O20" s="638"/>
      <c r="P20" s="638"/>
      <c r="Q20" s="639"/>
      <c r="R20" s="640">
        <v>1592</v>
      </c>
      <c r="S20" s="641"/>
      <c r="T20" s="641"/>
      <c r="U20" s="641"/>
      <c r="V20" s="641"/>
      <c r="W20" s="641"/>
      <c r="X20" s="641"/>
      <c r="Y20" s="642"/>
      <c r="Z20" s="677">
        <v>0</v>
      </c>
      <c r="AA20" s="677"/>
      <c r="AB20" s="677"/>
      <c r="AC20" s="677"/>
      <c r="AD20" s="678">
        <v>1592</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3397082</v>
      </c>
      <c r="BH20" s="641"/>
      <c r="BI20" s="641"/>
      <c r="BJ20" s="641"/>
      <c r="BK20" s="641"/>
      <c r="BL20" s="641"/>
      <c r="BM20" s="641"/>
      <c r="BN20" s="642"/>
      <c r="BO20" s="677">
        <v>9.4</v>
      </c>
      <c r="BP20" s="677"/>
      <c r="BQ20" s="677"/>
      <c r="BR20" s="677"/>
      <c r="BS20" s="646" t="s">
        <v>248</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59778644</v>
      </c>
      <c r="CS20" s="641"/>
      <c r="CT20" s="641"/>
      <c r="CU20" s="641"/>
      <c r="CV20" s="641"/>
      <c r="CW20" s="641"/>
      <c r="CX20" s="641"/>
      <c r="CY20" s="642"/>
      <c r="CZ20" s="677">
        <v>100</v>
      </c>
      <c r="DA20" s="677"/>
      <c r="DB20" s="677"/>
      <c r="DC20" s="677"/>
      <c r="DD20" s="646">
        <v>4508631</v>
      </c>
      <c r="DE20" s="641"/>
      <c r="DF20" s="641"/>
      <c r="DG20" s="641"/>
      <c r="DH20" s="641"/>
      <c r="DI20" s="641"/>
      <c r="DJ20" s="641"/>
      <c r="DK20" s="641"/>
      <c r="DL20" s="641"/>
      <c r="DM20" s="641"/>
      <c r="DN20" s="641"/>
      <c r="DO20" s="641"/>
      <c r="DP20" s="642"/>
      <c r="DQ20" s="646">
        <v>42533462</v>
      </c>
      <c r="DR20" s="641"/>
      <c r="DS20" s="641"/>
      <c r="DT20" s="641"/>
      <c r="DU20" s="641"/>
      <c r="DV20" s="641"/>
      <c r="DW20" s="641"/>
      <c r="DX20" s="641"/>
      <c r="DY20" s="641"/>
      <c r="DZ20" s="641"/>
      <c r="EA20" s="641"/>
      <c r="EB20" s="641"/>
      <c r="EC20" s="684"/>
    </row>
    <row r="21" spans="2:133" ht="11.25" customHeight="1" x14ac:dyDescent="0.2">
      <c r="B21" s="637" t="s">
        <v>281</v>
      </c>
      <c r="C21" s="638"/>
      <c r="D21" s="638"/>
      <c r="E21" s="638"/>
      <c r="F21" s="638"/>
      <c r="G21" s="638"/>
      <c r="H21" s="638"/>
      <c r="I21" s="638"/>
      <c r="J21" s="638"/>
      <c r="K21" s="638"/>
      <c r="L21" s="638"/>
      <c r="M21" s="638"/>
      <c r="N21" s="638"/>
      <c r="O21" s="638"/>
      <c r="P21" s="638"/>
      <c r="Q21" s="639"/>
      <c r="R21" s="640">
        <v>198984</v>
      </c>
      <c r="S21" s="641"/>
      <c r="T21" s="641"/>
      <c r="U21" s="641"/>
      <c r="V21" s="641"/>
      <c r="W21" s="641"/>
      <c r="X21" s="641"/>
      <c r="Y21" s="642"/>
      <c r="Z21" s="677">
        <v>0.3</v>
      </c>
      <c r="AA21" s="677"/>
      <c r="AB21" s="677"/>
      <c r="AC21" s="677"/>
      <c r="AD21" s="678">
        <v>198984</v>
      </c>
      <c r="AE21" s="678"/>
      <c r="AF21" s="678"/>
      <c r="AG21" s="678"/>
      <c r="AH21" s="678"/>
      <c r="AI21" s="678"/>
      <c r="AJ21" s="678"/>
      <c r="AK21" s="678"/>
      <c r="AL21" s="643">
        <v>0.5</v>
      </c>
      <c r="AM21" s="644"/>
      <c r="AN21" s="644"/>
      <c r="AO21" s="679"/>
      <c r="AP21" s="735" t="s">
        <v>282</v>
      </c>
      <c r="AQ21" s="742"/>
      <c r="AR21" s="742"/>
      <c r="AS21" s="742"/>
      <c r="AT21" s="742"/>
      <c r="AU21" s="742"/>
      <c r="AV21" s="742"/>
      <c r="AW21" s="742"/>
      <c r="AX21" s="742"/>
      <c r="AY21" s="742"/>
      <c r="AZ21" s="742"/>
      <c r="BA21" s="742"/>
      <c r="BB21" s="742"/>
      <c r="BC21" s="742"/>
      <c r="BD21" s="742"/>
      <c r="BE21" s="742"/>
      <c r="BF21" s="737"/>
      <c r="BG21" s="640" t="s">
        <v>148</v>
      </c>
      <c r="BH21" s="641"/>
      <c r="BI21" s="641"/>
      <c r="BJ21" s="641"/>
      <c r="BK21" s="641"/>
      <c r="BL21" s="641"/>
      <c r="BM21" s="641"/>
      <c r="BN21" s="642"/>
      <c r="BO21" s="677" t="s">
        <v>148</v>
      </c>
      <c r="BP21" s="677"/>
      <c r="BQ21" s="677"/>
      <c r="BR21" s="677"/>
      <c r="BS21" s="646" t="s">
        <v>148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283</v>
      </c>
      <c r="C22" s="638"/>
      <c r="D22" s="638"/>
      <c r="E22" s="638"/>
      <c r="F22" s="638"/>
      <c r="G22" s="638"/>
      <c r="H22" s="638"/>
      <c r="I22" s="638"/>
      <c r="J22" s="638"/>
      <c r="K22" s="638"/>
      <c r="L22" s="638"/>
      <c r="M22" s="638"/>
      <c r="N22" s="638"/>
      <c r="O22" s="638"/>
      <c r="P22" s="638"/>
      <c r="Q22" s="639"/>
      <c r="R22" s="640">
        <v>351960</v>
      </c>
      <c r="S22" s="641"/>
      <c r="T22" s="641"/>
      <c r="U22" s="641"/>
      <c r="V22" s="641"/>
      <c r="W22" s="641"/>
      <c r="X22" s="641"/>
      <c r="Y22" s="642"/>
      <c r="Z22" s="677">
        <v>0.6</v>
      </c>
      <c r="AA22" s="677"/>
      <c r="AB22" s="677"/>
      <c r="AC22" s="677"/>
      <c r="AD22" s="678" t="s">
        <v>148</v>
      </c>
      <c r="AE22" s="678"/>
      <c r="AF22" s="678"/>
      <c r="AG22" s="678"/>
      <c r="AH22" s="678"/>
      <c r="AI22" s="678"/>
      <c r="AJ22" s="678"/>
      <c r="AK22" s="678"/>
      <c r="AL22" s="643" t="s">
        <v>248</v>
      </c>
      <c r="AM22" s="644"/>
      <c r="AN22" s="644"/>
      <c r="AO22" s="679"/>
      <c r="AP22" s="735" t="s">
        <v>284</v>
      </c>
      <c r="AQ22" s="742"/>
      <c r="AR22" s="742"/>
      <c r="AS22" s="742"/>
      <c r="AT22" s="742"/>
      <c r="AU22" s="742"/>
      <c r="AV22" s="742"/>
      <c r="AW22" s="742"/>
      <c r="AX22" s="742"/>
      <c r="AY22" s="742"/>
      <c r="AZ22" s="742"/>
      <c r="BA22" s="742"/>
      <c r="BB22" s="742"/>
      <c r="BC22" s="742"/>
      <c r="BD22" s="742"/>
      <c r="BE22" s="742"/>
      <c r="BF22" s="737"/>
      <c r="BG22" s="640" t="s">
        <v>148</v>
      </c>
      <c r="BH22" s="641"/>
      <c r="BI22" s="641"/>
      <c r="BJ22" s="641"/>
      <c r="BK22" s="641"/>
      <c r="BL22" s="641"/>
      <c r="BM22" s="641"/>
      <c r="BN22" s="642"/>
      <c r="BO22" s="677" t="s">
        <v>248</v>
      </c>
      <c r="BP22" s="677"/>
      <c r="BQ22" s="677"/>
      <c r="BR22" s="677"/>
      <c r="BS22" s="646" t="s">
        <v>148</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286</v>
      </c>
      <c r="C23" s="638"/>
      <c r="D23" s="638"/>
      <c r="E23" s="638"/>
      <c r="F23" s="638"/>
      <c r="G23" s="638"/>
      <c r="H23" s="638"/>
      <c r="I23" s="638"/>
      <c r="J23" s="638"/>
      <c r="K23" s="638"/>
      <c r="L23" s="638"/>
      <c r="M23" s="638"/>
      <c r="N23" s="638"/>
      <c r="O23" s="638"/>
      <c r="P23" s="638"/>
      <c r="Q23" s="639"/>
      <c r="R23" s="640" t="s">
        <v>139</v>
      </c>
      <c r="S23" s="641"/>
      <c r="T23" s="641"/>
      <c r="U23" s="641"/>
      <c r="V23" s="641"/>
      <c r="W23" s="641"/>
      <c r="X23" s="641"/>
      <c r="Y23" s="642"/>
      <c r="Z23" s="677" t="s">
        <v>139</v>
      </c>
      <c r="AA23" s="677"/>
      <c r="AB23" s="677"/>
      <c r="AC23" s="677"/>
      <c r="AD23" s="678" t="s">
        <v>248</v>
      </c>
      <c r="AE23" s="678"/>
      <c r="AF23" s="678"/>
      <c r="AG23" s="678"/>
      <c r="AH23" s="678"/>
      <c r="AI23" s="678"/>
      <c r="AJ23" s="678"/>
      <c r="AK23" s="678"/>
      <c r="AL23" s="643" t="s">
        <v>148</v>
      </c>
      <c r="AM23" s="644"/>
      <c r="AN23" s="644"/>
      <c r="AO23" s="679"/>
      <c r="AP23" s="735" t="s">
        <v>287</v>
      </c>
      <c r="AQ23" s="742"/>
      <c r="AR23" s="742"/>
      <c r="AS23" s="742"/>
      <c r="AT23" s="742"/>
      <c r="AU23" s="742"/>
      <c r="AV23" s="742"/>
      <c r="AW23" s="742"/>
      <c r="AX23" s="742"/>
      <c r="AY23" s="742"/>
      <c r="AZ23" s="742"/>
      <c r="BA23" s="742"/>
      <c r="BB23" s="742"/>
      <c r="BC23" s="742"/>
      <c r="BD23" s="742"/>
      <c r="BE23" s="742"/>
      <c r="BF23" s="737"/>
      <c r="BG23" s="640">
        <v>3397082</v>
      </c>
      <c r="BH23" s="641"/>
      <c r="BI23" s="641"/>
      <c r="BJ23" s="641"/>
      <c r="BK23" s="641"/>
      <c r="BL23" s="641"/>
      <c r="BM23" s="641"/>
      <c r="BN23" s="642"/>
      <c r="BO23" s="677">
        <v>9.4</v>
      </c>
      <c r="BP23" s="677"/>
      <c r="BQ23" s="677"/>
      <c r="BR23" s="677"/>
      <c r="BS23" s="646" t="s">
        <v>248</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2">
      <c r="B24" s="637" t="s">
        <v>293</v>
      </c>
      <c r="C24" s="638"/>
      <c r="D24" s="638"/>
      <c r="E24" s="638"/>
      <c r="F24" s="638"/>
      <c r="G24" s="638"/>
      <c r="H24" s="638"/>
      <c r="I24" s="638"/>
      <c r="J24" s="638"/>
      <c r="K24" s="638"/>
      <c r="L24" s="638"/>
      <c r="M24" s="638"/>
      <c r="N24" s="638"/>
      <c r="O24" s="638"/>
      <c r="P24" s="638"/>
      <c r="Q24" s="639"/>
      <c r="R24" s="640">
        <v>351753</v>
      </c>
      <c r="S24" s="641"/>
      <c r="T24" s="641"/>
      <c r="U24" s="641"/>
      <c r="V24" s="641"/>
      <c r="W24" s="641"/>
      <c r="X24" s="641"/>
      <c r="Y24" s="642"/>
      <c r="Z24" s="677">
        <v>0.6</v>
      </c>
      <c r="AA24" s="677"/>
      <c r="AB24" s="677"/>
      <c r="AC24" s="677"/>
      <c r="AD24" s="678" t="s">
        <v>248</v>
      </c>
      <c r="AE24" s="678"/>
      <c r="AF24" s="678"/>
      <c r="AG24" s="678"/>
      <c r="AH24" s="678"/>
      <c r="AI24" s="678"/>
      <c r="AJ24" s="678"/>
      <c r="AK24" s="678"/>
      <c r="AL24" s="643" t="s">
        <v>139</v>
      </c>
      <c r="AM24" s="644"/>
      <c r="AN24" s="644"/>
      <c r="AO24" s="679"/>
      <c r="AP24" s="735" t="s">
        <v>294</v>
      </c>
      <c r="AQ24" s="742"/>
      <c r="AR24" s="742"/>
      <c r="AS24" s="742"/>
      <c r="AT24" s="742"/>
      <c r="AU24" s="742"/>
      <c r="AV24" s="742"/>
      <c r="AW24" s="742"/>
      <c r="AX24" s="742"/>
      <c r="AY24" s="742"/>
      <c r="AZ24" s="742"/>
      <c r="BA24" s="742"/>
      <c r="BB24" s="742"/>
      <c r="BC24" s="742"/>
      <c r="BD24" s="742"/>
      <c r="BE24" s="742"/>
      <c r="BF24" s="737"/>
      <c r="BG24" s="640" t="s">
        <v>148</v>
      </c>
      <c r="BH24" s="641"/>
      <c r="BI24" s="641"/>
      <c r="BJ24" s="641"/>
      <c r="BK24" s="641"/>
      <c r="BL24" s="641"/>
      <c r="BM24" s="641"/>
      <c r="BN24" s="642"/>
      <c r="BO24" s="677" t="s">
        <v>148</v>
      </c>
      <c r="BP24" s="677"/>
      <c r="BQ24" s="677"/>
      <c r="BR24" s="677"/>
      <c r="BS24" s="646" t="s">
        <v>248</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30864813</v>
      </c>
      <c r="CS24" s="696"/>
      <c r="CT24" s="696"/>
      <c r="CU24" s="696"/>
      <c r="CV24" s="696"/>
      <c r="CW24" s="696"/>
      <c r="CX24" s="696"/>
      <c r="CY24" s="739"/>
      <c r="CZ24" s="740">
        <v>51.6</v>
      </c>
      <c r="DA24" s="713"/>
      <c r="DB24" s="713"/>
      <c r="DC24" s="743"/>
      <c r="DD24" s="738">
        <v>21316315</v>
      </c>
      <c r="DE24" s="696"/>
      <c r="DF24" s="696"/>
      <c r="DG24" s="696"/>
      <c r="DH24" s="696"/>
      <c r="DI24" s="696"/>
      <c r="DJ24" s="696"/>
      <c r="DK24" s="739"/>
      <c r="DL24" s="738">
        <v>21245045</v>
      </c>
      <c r="DM24" s="696"/>
      <c r="DN24" s="696"/>
      <c r="DO24" s="696"/>
      <c r="DP24" s="696"/>
      <c r="DQ24" s="696"/>
      <c r="DR24" s="696"/>
      <c r="DS24" s="696"/>
      <c r="DT24" s="696"/>
      <c r="DU24" s="696"/>
      <c r="DV24" s="739"/>
      <c r="DW24" s="740">
        <v>57.1</v>
      </c>
      <c r="DX24" s="713"/>
      <c r="DY24" s="713"/>
      <c r="DZ24" s="713"/>
      <c r="EA24" s="713"/>
      <c r="EB24" s="713"/>
      <c r="EC24" s="741"/>
    </row>
    <row r="25" spans="2:133" ht="11.25" customHeight="1" x14ac:dyDescent="0.2">
      <c r="B25" s="637" t="s">
        <v>296</v>
      </c>
      <c r="C25" s="638"/>
      <c r="D25" s="638"/>
      <c r="E25" s="638"/>
      <c r="F25" s="638"/>
      <c r="G25" s="638"/>
      <c r="H25" s="638"/>
      <c r="I25" s="638"/>
      <c r="J25" s="638"/>
      <c r="K25" s="638"/>
      <c r="L25" s="638"/>
      <c r="M25" s="638"/>
      <c r="N25" s="638"/>
      <c r="O25" s="638"/>
      <c r="P25" s="638"/>
      <c r="Q25" s="639"/>
      <c r="R25" s="640">
        <v>207</v>
      </c>
      <c r="S25" s="641"/>
      <c r="T25" s="641"/>
      <c r="U25" s="641"/>
      <c r="V25" s="641"/>
      <c r="W25" s="641"/>
      <c r="X25" s="641"/>
      <c r="Y25" s="642"/>
      <c r="Z25" s="677">
        <v>0</v>
      </c>
      <c r="AA25" s="677"/>
      <c r="AB25" s="677"/>
      <c r="AC25" s="677"/>
      <c r="AD25" s="678" t="s">
        <v>248</v>
      </c>
      <c r="AE25" s="678"/>
      <c r="AF25" s="678"/>
      <c r="AG25" s="678"/>
      <c r="AH25" s="678"/>
      <c r="AI25" s="678"/>
      <c r="AJ25" s="678"/>
      <c r="AK25" s="678"/>
      <c r="AL25" s="643" t="s">
        <v>148</v>
      </c>
      <c r="AM25" s="644"/>
      <c r="AN25" s="644"/>
      <c r="AO25" s="679"/>
      <c r="AP25" s="735" t="s">
        <v>297</v>
      </c>
      <c r="AQ25" s="742"/>
      <c r="AR25" s="742"/>
      <c r="AS25" s="742"/>
      <c r="AT25" s="742"/>
      <c r="AU25" s="742"/>
      <c r="AV25" s="742"/>
      <c r="AW25" s="742"/>
      <c r="AX25" s="742"/>
      <c r="AY25" s="742"/>
      <c r="AZ25" s="742"/>
      <c r="BA25" s="742"/>
      <c r="BB25" s="742"/>
      <c r="BC25" s="742"/>
      <c r="BD25" s="742"/>
      <c r="BE25" s="742"/>
      <c r="BF25" s="737"/>
      <c r="BG25" s="640" t="s">
        <v>148</v>
      </c>
      <c r="BH25" s="641"/>
      <c r="BI25" s="641"/>
      <c r="BJ25" s="641"/>
      <c r="BK25" s="641"/>
      <c r="BL25" s="641"/>
      <c r="BM25" s="641"/>
      <c r="BN25" s="642"/>
      <c r="BO25" s="677" t="s">
        <v>148</v>
      </c>
      <c r="BP25" s="677"/>
      <c r="BQ25" s="677"/>
      <c r="BR25" s="677"/>
      <c r="BS25" s="646" t="s">
        <v>248</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12898476</v>
      </c>
      <c r="CS25" s="659"/>
      <c r="CT25" s="659"/>
      <c r="CU25" s="659"/>
      <c r="CV25" s="659"/>
      <c r="CW25" s="659"/>
      <c r="CX25" s="659"/>
      <c r="CY25" s="660"/>
      <c r="CZ25" s="643">
        <v>21.6</v>
      </c>
      <c r="DA25" s="661"/>
      <c r="DB25" s="661"/>
      <c r="DC25" s="662"/>
      <c r="DD25" s="646">
        <v>12208298</v>
      </c>
      <c r="DE25" s="659"/>
      <c r="DF25" s="659"/>
      <c r="DG25" s="659"/>
      <c r="DH25" s="659"/>
      <c r="DI25" s="659"/>
      <c r="DJ25" s="659"/>
      <c r="DK25" s="660"/>
      <c r="DL25" s="646">
        <v>12148976</v>
      </c>
      <c r="DM25" s="659"/>
      <c r="DN25" s="659"/>
      <c r="DO25" s="659"/>
      <c r="DP25" s="659"/>
      <c r="DQ25" s="659"/>
      <c r="DR25" s="659"/>
      <c r="DS25" s="659"/>
      <c r="DT25" s="659"/>
      <c r="DU25" s="659"/>
      <c r="DV25" s="660"/>
      <c r="DW25" s="643">
        <v>32.700000000000003</v>
      </c>
      <c r="DX25" s="661"/>
      <c r="DY25" s="661"/>
      <c r="DZ25" s="661"/>
      <c r="EA25" s="661"/>
      <c r="EB25" s="661"/>
      <c r="EC25" s="676"/>
    </row>
    <row r="26" spans="2:133" ht="11.25" customHeight="1" x14ac:dyDescent="0.2">
      <c r="B26" s="637" t="s">
        <v>299</v>
      </c>
      <c r="C26" s="638"/>
      <c r="D26" s="638"/>
      <c r="E26" s="638"/>
      <c r="F26" s="638"/>
      <c r="G26" s="638"/>
      <c r="H26" s="638"/>
      <c r="I26" s="638"/>
      <c r="J26" s="638"/>
      <c r="K26" s="638"/>
      <c r="L26" s="638"/>
      <c r="M26" s="638"/>
      <c r="N26" s="638"/>
      <c r="O26" s="638"/>
      <c r="P26" s="638"/>
      <c r="Q26" s="639"/>
      <c r="R26" s="640">
        <v>40715916</v>
      </c>
      <c r="S26" s="641"/>
      <c r="T26" s="641"/>
      <c r="U26" s="641"/>
      <c r="V26" s="641"/>
      <c r="W26" s="641"/>
      <c r="X26" s="641"/>
      <c r="Y26" s="642"/>
      <c r="Z26" s="677">
        <v>65</v>
      </c>
      <c r="AA26" s="677"/>
      <c r="AB26" s="677"/>
      <c r="AC26" s="677"/>
      <c r="AD26" s="678">
        <v>36966874</v>
      </c>
      <c r="AE26" s="678"/>
      <c r="AF26" s="678"/>
      <c r="AG26" s="678"/>
      <c r="AH26" s="678"/>
      <c r="AI26" s="678"/>
      <c r="AJ26" s="678"/>
      <c r="AK26" s="678"/>
      <c r="AL26" s="643">
        <v>99.4</v>
      </c>
      <c r="AM26" s="644"/>
      <c r="AN26" s="644"/>
      <c r="AO26" s="679"/>
      <c r="AP26" s="735" t="s">
        <v>300</v>
      </c>
      <c r="AQ26" s="736"/>
      <c r="AR26" s="736"/>
      <c r="AS26" s="736"/>
      <c r="AT26" s="736"/>
      <c r="AU26" s="736"/>
      <c r="AV26" s="736"/>
      <c r="AW26" s="736"/>
      <c r="AX26" s="736"/>
      <c r="AY26" s="736"/>
      <c r="AZ26" s="736"/>
      <c r="BA26" s="736"/>
      <c r="BB26" s="736"/>
      <c r="BC26" s="736"/>
      <c r="BD26" s="736"/>
      <c r="BE26" s="736"/>
      <c r="BF26" s="737"/>
      <c r="BG26" s="640" t="s">
        <v>139</v>
      </c>
      <c r="BH26" s="641"/>
      <c r="BI26" s="641"/>
      <c r="BJ26" s="641"/>
      <c r="BK26" s="641"/>
      <c r="BL26" s="641"/>
      <c r="BM26" s="641"/>
      <c r="BN26" s="642"/>
      <c r="BO26" s="677" t="s">
        <v>148</v>
      </c>
      <c r="BP26" s="677"/>
      <c r="BQ26" s="677"/>
      <c r="BR26" s="677"/>
      <c r="BS26" s="646" t="s">
        <v>148</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8450832</v>
      </c>
      <c r="CS26" s="641"/>
      <c r="CT26" s="641"/>
      <c r="CU26" s="641"/>
      <c r="CV26" s="641"/>
      <c r="CW26" s="641"/>
      <c r="CX26" s="641"/>
      <c r="CY26" s="642"/>
      <c r="CZ26" s="643">
        <v>14.1</v>
      </c>
      <c r="DA26" s="661"/>
      <c r="DB26" s="661"/>
      <c r="DC26" s="662"/>
      <c r="DD26" s="646">
        <v>7993368</v>
      </c>
      <c r="DE26" s="641"/>
      <c r="DF26" s="641"/>
      <c r="DG26" s="641"/>
      <c r="DH26" s="641"/>
      <c r="DI26" s="641"/>
      <c r="DJ26" s="641"/>
      <c r="DK26" s="642"/>
      <c r="DL26" s="646" t="s">
        <v>148</v>
      </c>
      <c r="DM26" s="641"/>
      <c r="DN26" s="641"/>
      <c r="DO26" s="641"/>
      <c r="DP26" s="641"/>
      <c r="DQ26" s="641"/>
      <c r="DR26" s="641"/>
      <c r="DS26" s="641"/>
      <c r="DT26" s="641"/>
      <c r="DU26" s="641"/>
      <c r="DV26" s="642"/>
      <c r="DW26" s="643" t="s">
        <v>248</v>
      </c>
      <c r="DX26" s="661"/>
      <c r="DY26" s="661"/>
      <c r="DZ26" s="661"/>
      <c r="EA26" s="661"/>
      <c r="EB26" s="661"/>
      <c r="EC26" s="676"/>
    </row>
    <row r="27" spans="2:133" ht="11.25" customHeight="1" x14ac:dyDescent="0.2">
      <c r="B27" s="637" t="s">
        <v>302</v>
      </c>
      <c r="C27" s="638"/>
      <c r="D27" s="638"/>
      <c r="E27" s="638"/>
      <c r="F27" s="638"/>
      <c r="G27" s="638"/>
      <c r="H27" s="638"/>
      <c r="I27" s="638"/>
      <c r="J27" s="638"/>
      <c r="K27" s="638"/>
      <c r="L27" s="638"/>
      <c r="M27" s="638"/>
      <c r="N27" s="638"/>
      <c r="O27" s="638"/>
      <c r="P27" s="638"/>
      <c r="Q27" s="639"/>
      <c r="R27" s="640">
        <v>20324</v>
      </c>
      <c r="S27" s="641"/>
      <c r="T27" s="641"/>
      <c r="U27" s="641"/>
      <c r="V27" s="641"/>
      <c r="W27" s="641"/>
      <c r="X27" s="641"/>
      <c r="Y27" s="642"/>
      <c r="Z27" s="677">
        <v>0</v>
      </c>
      <c r="AA27" s="677"/>
      <c r="AB27" s="677"/>
      <c r="AC27" s="677"/>
      <c r="AD27" s="678">
        <v>20324</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36283743</v>
      </c>
      <c r="BH27" s="641"/>
      <c r="BI27" s="641"/>
      <c r="BJ27" s="641"/>
      <c r="BK27" s="641"/>
      <c r="BL27" s="641"/>
      <c r="BM27" s="641"/>
      <c r="BN27" s="642"/>
      <c r="BO27" s="677">
        <v>100</v>
      </c>
      <c r="BP27" s="677"/>
      <c r="BQ27" s="677"/>
      <c r="BR27" s="677"/>
      <c r="BS27" s="646">
        <v>201615</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13498713</v>
      </c>
      <c r="CS27" s="659"/>
      <c r="CT27" s="659"/>
      <c r="CU27" s="659"/>
      <c r="CV27" s="659"/>
      <c r="CW27" s="659"/>
      <c r="CX27" s="659"/>
      <c r="CY27" s="660"/>
      <c r="CZ27" s="643">
        <v>22.6</v>
      </c>
      <c r="DA27" s="661"/>
      <c r="DB27" s="661"/>
      <c r="DC27" s="662"/>
      <c r="DD27" s="646">
        <v>4751161</v>
      </c>
      <c r="DE27" s="659"/>
      <c r="DF27" s="659"/>
      <c r="DG27" s="659"/>
      <c r="DH27" s="659"/>
      <c r="DI27" s="659"/>
      <c r="DJ27" s="659"/>
      <c r="DK27" s="660"/>
      <c r="DL27" s="646">
        <v>4739213</v>
      </c>
      <c r="DM27" s="659"/>
      <c r="DN27" s="659"/>
      <c r="DO27" s="659"/>
      <c r="DP27" s="659"/>
      <c r="DQ27" s="659"/>
      <c r="DR27" s="659"/>
      <c r="DS27" s="659"/>
      <c r="DT27" s="659"/>
      <c r="DU27" s="659"/>
      <c r="DV27" s="660"/>
      <c r="DW27" s="643">
        <v>12.7</v>
      </c>
      <c r="DX27" s="661"/>
      <c r="DY27" s="661"/>
      <c r="DZ27" s="661"/>
      <c r="EA27" s="661"/>
      <c r="EB27" s="661"/>
      <c r="EC27" s="676"/>
    </row>
    <row r="28" spans="2:133" ht="11.25" customHeight="1" x14ac:dyDescent="0.2">
      <c r="B28" s="637" t="s">
        <v>305</v>
      </c>
      <c r="C28" s="638"/>
      <c r="D28" s="638"/>
      <c r="E28" s="638"/>
      <c r="F28" s="638"/>
      <c r="G28" s="638"/>
      <c r="H28" s="638"/>
      <c r="I28" s="638"/>
      <c r="J28" s="638"/>
      <c r="K28" s="638"/>
      <c r="L28" s="638"/>
      <c r="M28" s="638"/>
      <c r="N28" s="638"/>
      <c r="O28" s="638"/>
      <c r="P28" s="638"/>
      <c r="Q28" s="639"/>
      <c r="R28" s="640">
        <v>367488</v>
      </c>
      <c r="S28" s="641"/>
      <c r="T28" s="641"/>
      <c r="U28" s="641"/>
      <c r="V28" s="641"/>
      <c r="W28" s="641"/>
      <c r="X28" s="641"/>
      <c r="Y28" s="642"/>
      <c r="Z28" s="677">
        <v>0.6</v>
      </c>
      <c r="AA28" s="677"/>
      <c r="AB28" s="677"/>
      <c r="AC28" s="677"/>
      <c r="AD28" s="678" t="s">
        <v>248</v>
      </c>
      <c r="AE28" s="678"/>
      <c r="AF28" s="678"/>
      <c r="AG28" s="678"/>
      <c r="AH28" s="678"/>
      <c r="AI28" s="678"/>
      <c r="AJ28" s="678"/>
      <c r="AK28" s="678"/>
      <c r="AL28" s="643" t="s">
        <v>148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4467624</v>
      </c>
      <c r="CS28" s="641"/>
      <c r="CT28" s="641"/>
      <c r="CU28" s="641"/>
      <c r="CV28" s="641"/>
      <c r="CW28" s="641"/>
      <c r="CX28" s="641"/>
      <c r="CY28" s="642"/>
      <c r="CZ28" s="643">
        <v>7.5</v>
      </c>
      <c r="DA28" s="661"/>
      <c r="DB28" s="661"/>
      <c r="DC28" s="662"/>
      <c r="DD28" s="646">
        <v>4356856</v>
      </c>
      <c r="DE28" s="641"/>
      <c r="DF28" s="641"/>
      <c r="DG28" s="641"/>
      <c r="DH28" s="641"/>
      <c r="DI28" s="641"/>
      <c r="DJ28" s="641"/>
      <c r="DK28" s="642"/>
      <c r="DL28" s="646">
        <v>4356856</v>
      </c>
      <c r="DM28" s="641"/>
      <c r="DN28" s="641"/>
      <c r="DO28" s="641"/>
      <c r="DP28" s="641"/>
      <c r="DQ28" s="641"/>
      <c r="DR28" s="641"/>
      <c r="DS28" s="641"/>
      <c r="DT28" s="641"/>
      <c r="DU28" s="641"/>
      <c r="DV28" s="642"/>
      <c r="DW28" s="643">
        <v>11.7</v>
      </c>
      <c r="DX28" s="661"/>
      <c r="DY28" s="661"/>
      <c r="DZ28" s="661"/>
      <c r="EA28" s="661"/>
      <c r="EB28" s="661"/>
      <c r="EC28" s="676"/>
    </row>
    <row r="29" spans="2:133" ht="11.25" customHeight="1" x14ac:dyDescent="0.2">
      <c r="B29" s="637" t="s">
        <v>307</v>
      </c>
      <c r="C29" s="638"/>
      <c r="D29" s="638"/>
      <c r="E29" s="638"/>
      <c r="F29" s="638"/>
      <c r="G29" s="638"/>
      <c r="H29" s="638"/>
      <c r="I29" s="638"/>
      <c r="J29" s="638"/>
      <c r="K29" s="638"/>
      <c r="L29" s="638"/>
      <c r="M29" s="638"/>
      <c r="N29" s="638"/>
      <c r="O29" s="638"/>
      <c r="P29" s="638"/>
      <c r="Q29" s="639"/>
      <c r="R29" s="640">
        <v>532597</v>
      </c>
      <c r="S29" s="641"/>
      <c r="T29" s="641"/>
      <c r="U29" s="641"/>
      <c r="V29" s="641"/>
      <c r="W29" s="641"/>
      <c r="X29" s="641"/>
      <c r="Y29" s="642"/>
      <c r="Z29" s="677">
        <v>0.8</v>
      </c>
      <c r="AA29" s="677"/>
      <c r="AB29" s="677"/>
      <c r="AC29" s="677"/>
      <c r="AD29" s="678">
        <v>176811</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308</v>
      </c>
      <c r="CE29" s="730"/>
      <c r="CF29" s="673" t="s">
        <v>309</v>
      </c>
      <c r="CG29" s="674"/>
      <c r="CH29" s="674"/>
      <c r="CI29" s="674"/>
      <c r="CJ29" s="674"/>
      <c r="CK29" s="674"/>
      <c r="CL29" s="674"/>
      <c r="CM29" s="674"/>
      <c r="CN29" s="674"/>
      <c r="CO29" s="674"/>
      <c r="CP29" s="674"/>
      <c r="CQ29" s="675"/>
      <c r="CR29" s="640">
        <v>4467526</v>
      </c>
      <c r="CS29" s="659"/>
      <c r="CT29" s="659"/>
      <c r="CU29" s="659"/>
      <c r="CV29" s="659"/>
      <c r="CW29" s="659"/>
      <c r="CX29" s="659"/>
      <c r="CY29" s="660"/>
      <c r="CZ29" s="643">
        <v>7.5</v>
      </c>
      <c r="DA29" s="661"/>
      <c r="DB29" s="661"/>
      <c r="DC29" s="662"/>
      <c r="DD29" s="646">
        <v>4356758</v>
      </c>
      <c r="DE29" s="659"/>
      <c r="DF29" s="659"/>
      <c r="DG29" s="659"/>
      <c r="DH29" s="659"/>
      <c r="DI29" s="659"/>
      <c r="DJ29" s="659"/>
      <c r="DK29" s="660"/>
      <c r="DL29" s="646">
        <v>4356758</v>
      </c>
      <c r="DM29" s="659"/>
      <c r="DN29" s="659"/>
      <c r="DO29" s="659"/>
      <c r="DP29" s="659"/>
      <c r="DQ29" s="659"/>
      <c r="DR29" s="659"/>
      <c r="DS29" s="659"/>
      <c r="DT29" s="659"/>
      <c r="DU29" s="659"/>
      <c r="DV29" s="660"/>
      <c r="DW29" s="643">
        <v>11.7</v>
      </c>
      <c r="DX29" s="661"/>
      <c r="DY29" s="661"/>
      <c r="DZ29" s="661"/>
      <c r="EA29" s="661"/>
      <c r="EB29" s="661"/>
      <c r="EC29" s="676"/>
    </row>
    <row r="30" spans="2:133" ht="11.25" customHeight="1" x14ac:dyDescent="0.2">
      <c r="B30" s="637" t="s">
        <v>310</v>
      </c>
      <c r="C30" s="638"/>
      <c r="D30" s="638"/>
      <c r="E30" s="638"/>
      <c r="F30" s="638"/>
      <c r="G30" s="638"/>
      <c r="H30" s="638"/>
      <c r="I30" s="638"/>
      <c r="J30" s="638"/>
      <c r="K30" s="638"/>
      <c r="L30" s="638"/>
      <c r="M30" s="638"/>
      <c r="N30" s="638"/>
      <c r="O30" s="638"/>
      <c r="P30" s="638"/>
      <c r="Q30" s="639"/>
      <c r="R30" s="640">
        <v>782169</v>
      </c>
      <c r="S30" s="641"/>
      <c r="T30" s="641"/>
      <c r="U30" s="641"/>
      <c r="V30" s="641"/>
      <c r="W30" s="641"/>
      <c r="X30" s="641"/>
      <c r="Y30" s="642"/>
      <c r="Z30" s="677">
        <v>1.2</v>
      </c>
      <c r="AA30" s="677"/>
      <c r="AB30" s="677"/>
      <c r="AC30" s="677"/>
      <c r="AD30" s="678" t="s">
        <v>148</v>
      </c>
      <c r="AE30" s="678"/>
      <c r="AF30" s="678"/>
      <c r="AG30" s="678"/>
      <c r="AH30" s="678"/>
      <c r="AI30" s="678"/>
      <c r="AJ30" s="678"/>
      <c r="AK30" s="678"/>
      <c r="AL30" s="643" t="s">
        <v>148</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311</v>
      </c>
      <c r="BH30" s="726"/>
      <c r="BI30" s="726"/>
      <c r="BJ30" s="726"/>
      <c r="BK30" s="726"/>
      <c r="BL30" s="726"/>
      <c r="BM30" s="726"/>
      <c r="BN30" s="726"/>
      <c r="BO30" s="726"/>
      <c r="BP30" s="726"/>
      <c r="BQ30" s="727"/>
      <c r="BR30" s="701" t="s">
        <v>312</v>
      </c>
      <c r="BS30" s="726"/>
      <c r="BT30" s="726"/>
      <c r="BU30" s="726"/>
      <c r="BV30" s="726"/>
      <c r="BW30" s="726"/>
      <c r="BX30" s="726"/>
      <c r="BY30" s="726"/>
      <c r="BZ30" s="726"/>
      <c r="CA30" s="726"/>
      <c r="CB30" s="727"/>
      <c r="CD30" s="731"/>
      <c r="CE30" s="732"/>
      <c r="CF30" s="673" t="s">
        <v>313</v>
      </c>
      <c r="CG30" s="674"/>
      <c r="CH30" s="674"/>
      <c r="CI30" s="674"/>
      <c r="CJ30" s="674"/>
      <c r="CK30" s="674"/>
      <c r="CL30" s="674"/>
      <c r="CM30" s="674"/>
      <c r="CN30" s="674"/>
      <c r="CO30" s="674"/>
      <c r="CP30" s="674"/>
      <c r="CQ30" s="675"/>
      <c r="CR30" s="640">
        <v>4194565</v>
      </c>
      <c r="CS30" s="641"/>
      <c r="CT30" s="641"/>
      <c r="CU30" s="641"/>
      <c r="CV30" s="641"/>
      <c r="CW30" s="641"/>
      <c r="CX30" s="641"/>
      <c r="CY30" s="642"/>
      <c r="CZ30" s="643">
        <v>7</v>
      </c>
      <c r="DA30" s="661"/>
      <c r="DB30" s="661"/>
      <c r="DC30" s="662"/>
      <c r="DD30" s="646">
        <v>4094565</v>
      </c>
      <c r="DE30" s="641"/>
      <c r="DF30" s="641"/>
      <c r="DG30" s="641"/>
      <c r="DH30" s="641"/>
      <c r="DI30" s="641"/>
      <c r="DJ30" s="641"/>
      <c r="DK30" s="642"/>
      <c r="DL30" s="646">
        <v>4094565</v>
      </c>
      <c r="DM30" s="641"/>
      <c r="DN30" s="641"/>
      <c r="DO30" s="641"/>
      <c r="DP30" s="641"/>
      <c r="DQ30" s="641"/>
      <c r="DR30" s="641"/>
      <c r="DS30" s="641"/>
      <c r="DT30" s="641"/>
      <c r="DU30" s="641"/>
      <c r="DV30" s="642"/>
      <c r="DW30" s="643">
        <v>11</v>
      </c>
      <c r="DX30" s="661"/>
      <c r="DY30" s="661"/>
      <c r="DZ30" s="661"/>
      <c r="EA30" s="661"/>
      <c r="EB30" s="661"/>
      <c r="EC30" s="676"/>
    </row>
    <row r="31" spans="2:133" ht="11.25" customHeight="1" x14ac:dyDescent="0.2">
      <c r="B31" s="637" t="s">
        <v>314</v>
      </c>
      <c r="C31" s="638"/>
      <c r="D31" s="638"/>
      <c r="E31" s="638"/>
      <c r="F31" s="638"/>
      <c r="G31" s="638"/>
      <c r="H31" s="638"/>
      <c r="I31" s="638"/>
      <c r="J31" s="638"/>
      <c r="K31" s="638"/>
      <c r="L31" s="638"/>
      <c r="M31" s="638"/>
      <c r="N31" s="638"/>
      <c r="O31" s="638"/>
      <c r="P31" s="638"/>
      <c r="Q31" s="639"/>
      <c r="R31" s="640">
        <v>8120644</v>
      </c>
      <c r="S31" s="641"/>
      <c r="T31" s="641"/>
      <c r="U31" s="641"/>
      <c r="V31" s="641"/>
      <c r="W31" s="641"/>
      <c r="X31" s="641"/>
      <c r="Y31" s="642"/>
      <c r="Z31" s="677">
        <v>13</v>
      </c>
      <c r="AA31" s="677"/>
      <c r="AB31" s="677"/>
      <c r="AC31" s="677"/>
      <c r="AD31" s="678" t="s">
        <v>148</v>
      </c>
      <c r="AE31" s="678"/>
      <c r="AF31" s="678"/>
      <c r="AG31" s="678"/>
      <c r="AH31" s="678"/>
      <c r="AI31" s="678"/>
      <c r="AJ31" s="678"/>
      <c r="AK31" s="678"/>
      <c r="AL31" s="643" t="s">
        <v>139</v>
      </c>
      <c r="AM31" s="644"/>
      <c r="AN31" s="644"/>
      <c r="AO31" s="679"/>
      <c r="AP31" s="715" t="s">
        <v>315</v>
      </c>
      <c r="AQ31" s="716"/>
      <c r="AR31" s="716"/>
      <c r="AS31" s="716"/>
      <c r="AT31" s="721" t="s">
        <v>316</v>
      </c>
      <c r="AU31" s="231"/>
      <c r="AV31" s="231"/>
      <c r="AW31" s="231"/>
      <c r="AX31" s="708" t="s">
        <v>190</v>
      </c>
      <c r="AY31" s="709"/>
      <c r="AZ31" s="709"/>
      <c r="BA31" s="709"/>
      <c r="BB31" s="709"/>
      <c r="BC31" s="709"/>
      <c r="BD31" s="709"/>
      <c r="BE31" s="709"/>
      <c r="BF31" s="710"/>
      <c r="BG31" s="711">
        <v>99</v>
      </c>
      <c r="BH31" s="712"/>
      <c r="BI31" s="712"/>
      <c r="BJ31" s="712"/>
      <c r="BK31" s="712"/>
      <c r="BL31" s="712"/>
      <c r="BM31" s="713">
        <v>97.4</v>
      </c>
      <c r="BN31" s="712"/>
      <c r="BO31" s="712"/>
      <c r="BP31" s="712"/>
      <c r="BQ31" s="714"/>
      <c r="BR31" s="711">
        <v>99.2</v>
      </c>
      <c r="BS31" s="712"/>
      <c r="BT31" s="712"/>
      <c r="BU31" s="712"/>
      <c r="BV31" s="712"/>
      <c r="BW31" s="712"/>
      <c r="BX31" s="713">
        <v>97.3</v>
      </c>
      <c r="BY31" s="712"/>
      <c r="BZ31" s="712"/>
      <c r="CA31" s="712"/>
      <c r="CB31" s="714"/>
      <c r="CD31" s="731"/>
      <c r="CE31" s="732"/>
      <c r="CF31" s="673" t="s">
        <v>317</v>
      </c>
      <c r="CG31" s="674"/>
      <c r="CH31" s="674"/>
      <c r="CI31" s="674"/>
      <c r="CJ31" s="674"/>
      <c r="CK31" s="674"/>
      <c r="CL31" s="674"/>
      <c r="CM31" s="674"/>
      <c r="CN31" s="674"/>
      <c r="CO31" s="674"/>
      <c r="CP31" s="674"/>
      <c r="CQ31" s="675"/>
      <c r="CR31" s="640">
        <v>272961</v>
      </c>
      <c r="CS31" s="659"/>
      <c r="CT31" s="659"/>
      <c r="CU31" s="659"/>
      <c r="CV31" s="659"/>
      <c r="CW31" s="659"/>
      <c r="CX31" s="659"/>
      <c r="CY31" s="660"/>
      <c r="CZ31" s="643">
        <v>0.5</v>
      </c>
      <c r="DA31" s="661"/>
      <c r="DB31" s="661"/>
      <c r="DC31" s="662"/>
      <c r="DD31" s="646">
        <v>262193</v>
      </c>
      <c r="DE31" s="659"/>
      <c r="DF31" s="659"/>
      <c r="DG31" s="659"/>
      <c r="DH31" s="659"/>
      <c r="DI31" s="659"/>
      <c r="DJ31" s="659"/>
      <c r="DK31" s="660"/>
      <c r="DL31" s="646">
        <v>262193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2">
      <c r="B32" s="704" t="s">
        <v>318</v>
      </c>
      <c r="C32" s="705"/>
      <c r="D32" s="705"/>
      <c r="E32" s="705"/>
      <c r="F32" s="705"/>
      <c r="G32" s="705"/>
      <c r="H32" s="705"/>
      <c r="I32" s="705"/>
      <c r="J32" s="705"/>
      <c r="K32" s="705"/>
      <c r="L32" s="705"/>
      <c r="M32" s="705"/>
      <c r="N32" s="705"/>
      <c r="O32" s="705"/>
      <c r="P32" s="705"/>
      <c r="Q32" s="706"/>
      <c r="R32" s="640" t="s">
        <v>248</v>
      </c>
      <c r="S32" s="641"/>
      <c r="T32" s="641"/>
      <c r="U32" s="641"/>
      <c r="V32" s="641"/>
      <c r="W32" s="641"/>
      <c r="X32" s="641"/>
      <c r="Y32" s="642"/>
      <c r="Z32" s="677" t="s">
        <v>248</v>
      </c>
      <c r="AA32" s="677"/>
      <c r="AB32" s="677"/>
      <c r="AC32" s="677"/>
      <c r="AD32" s="678" t="s">
        <v>139</v>
      </c>
      <c r="AE32" s="678"/>
      <c r="AF32" s="678"/>
      <c r="AG32" s="678"/>
      <c r="AH32" s="678"/>
      <c r="AI32" s="678"/>
      <c r="AJ32" s="678"/>
      <c r="AK32" s="678"/>
      <c r="AL32" s="643" t="s">
        <v>248</v>
      </c>
      <c r="AM32" s="644"/>
      <c r="AN32" s="644"/>
      <c r="AO32" s="679"/>
      <c r="AP32" s="717"/>
      <c r="AQ32" s="718"/>
      <c r="AR32" s="718"/>
      <c r="AS32" s="718"/>
      <c r="AT32" s="722"/>
      <c r="AU32" s="230" t="s">
        <v>319</v>
      </c>
      <c r="AV32" s="230"/>
      <c r="AW32" s="230"/>
      <c r="AX32" s="637" t="s">
        <v>320</v>
      </c>
      <c r="AY32" s="638"/>
      <c r="AZ32" s="638"/>
      <c r="BA32" s="638"/>
      <c r="BB32" s="638"/>
      <c r="BC32" s="638"/>
      <c r="BD32" s="638"/>
      <c r="BE32" s="638"/>
      <c r="BF32" s="639"/>
      <c r="BG32" s="724">
        <v>99.1</v>
      </c>
      <c r="BH32" s="659"/>
      <c r="BI32" s="659"/>
      <c r="BJ32" s="659"/>
      <c r="BK32" s="659"/>
      <c r="BL32" s="659"/>
      <c r="BM32" s="644">
        <v>97.3</v>
      </c>
      <c r="BN32" s="725"/>
      <c r="BO32" s="725"/>
      <c r="BP32" s="725"/>
      <c r="BQ32" s="683"/>
      <c r="BR32" s="724">
        <v>99.2</v>
      </c>
      <c r="BS32" s="659"/>
      <c r="BT32" s="659"/>
      <c r="BU32" s="659"/>
      <c r="BV32" s="659"/>
      <c r="BW32" s="659"/>
      <c r="BX32" s="644">
        <v>97.1</v>
      </c>
      <c r="BY32" s="725"/>
      <c r="BZ32" s="725"/>
      <c r="CA32" s="725"/>
      <c r="CB32" s="683"/>
      <c r="CD32" s="733"/>
      <c r="CE32" s="734"/>
      <c r="CF32" s="673" t="s">
        <v>321</v>
      </c>
      <c r="CG32" s="674"/>
      <c r="CH32" s="674"/>
      <c r="CI32" s="674"/>
      <c r="CJ32" s="674"/>
      <c r="CK32" s="674"/>
      <c r="CL32" s="674"/>
      <c r="CM32" s="674"/>
      <c r="CN32" s="674"/>
      <c r="CO32" s="674"/>
      <c r="CP32" s="674"/>
      <c r="CQ32" s="675"/>
      <c r="CR32" s="640">
        <v>98</v>
      </c>
      <c r="CS32" s="641"/>
      <c r="CT32" s="641"/>
      <c r="CU32" s="641"/>
      <c r="CV32" s="641"/>
      <c r="CW32" s="641"/>
      <c r="CX32" s="641"/>
      <c r="CY32" s="642"/>
      <c r="CZ32" s="643">
        <v>0</v>
      </c>
      <c r="DA32" s="661"/>
      <c r="DB32" s="661"/>
      <c r="DC32" s="662"/>
      <c r="DD32" s="646">
        <v>98</v>
      </c>
      <c r="DE32" s="641"/>
      <c r="DF32" s="641"/>
      <c r="DG32" s="641"/>
      <c r="DH32" s="641"/>
      <c r="DI32" s="641"/>
      <c r="DJ32" s="641"/>
      <c r="DK32" s="642"/>
      <c r="DL32" s="646">
        <v>98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322</v>
      </c>
      <c r="C33" s="638"/>
      <c r="D33" s="638"/>
      <c r="E33" s="638"/>
      <c r="F33" s="638"/>
      <c r="G33" s="638"/>
      <c r="H33" s="638"/>
      <c r="I33" s="638"/>
      <c r="J33" s="638"/>
      <c r="K33" s="638"/>
      <c r="L33" s="638"/>
      <c r="M33" s="638"/>
      <c r="N33" s="638"/>
      <c r="O33" s="638"/>
      <c r="P33" s="638"/>
      <c r="Q33" s="639"/>
      <c r="R33" s="640">
        <v>3515475</v>
      </c>
      <c r="S33" s="641"/>
      <c r="T33" s="641"/>
      <c r="U33" s="641"/>
      <c r="V33" s="641"/>
      <c r="W33" s="641"/>
      <c r="X33" s="641"/>
      <c r="Y33" s="642"/>
      <c r="Z33" s="677">
        <v>5.6</v>
      </c>
      <c r="AA33" s="677"/>
      <c r="AB33" s="677"/>
      <c r="AC33" s="677"/>
      <c r="AD33" s="678" t="s">
        <v>148</v>
      </c>
      <c r="AE33" s="678"/>
      <c r="AF33" s="678"/>
      <c r="AG33" s="678"/>
      <c r="AH33" s="678"/>
      <c r="AI33" s="678"/>
      <c r="AJ33" s="678"/>
      <c r="AK33" s="678"/>
      <c r="AL33" s="643" t="s">
        <v>248</v>
      </c>
      <c r="AM33" s="644"/>
      <c r="AN33" s="644"/>
      <c r="AO33" s="679"/>
      <c r="AP33" s="719"/>
      <c r="AQ33" s="720"/>
      <c r="AR33" s="720"/>
      <c r="AS33" s="720"/>
      <c r="AT33" s="723"/>
      <c r="AU33" s="232"/>
      <c r="AV33" s="232"/>
      <c r="AW33" s="232"/>
      <c r="AX33" s="621" t="s">
        <v>323</v>
      </c>
      <c r="AY33" s="622"/>
      <c r="AZ33" s="622"/>
      <c r="BA33" s="622"/>
      <c r="BB33" s="622"/>
      <c r="BC33" s="622"/>
      <c r="BD33" s="622"/>
      <c r="BE33" s="622"/>
      <c r="BF33" s="623"/>
      <c r="BG33" s="707">
        <v>99</v>
      </c>
      <c r="BH33" s="625"/>
      <c r="BI33" s="625"/>
      <c r="BJ33" s="625"/>
      <c r="BK33" s="625"/>
      <c r="BL33" s="625"/>
      <c r="BM33" s="668">
        <v>97.4</v>
      </c>
      <c r="BN33" s="625"/>
      <c r="BO33" s="625"/>
      <c r="BP33" s="625"/>
      <c r="BQ33" s="689"/>
      <c r="BR33" s="707">
        <v>99.2</v>
      </c>
      <c r="BS33" s="625"/>
      <c r="BT33" s="625"/>
      <c r="BU33" s="625"/>
      <c r="BV33" s="625"/>
      <c r="BW33" s="625"/>
      <c r="BX33" s="668">
        <v>97.4</v>
      </c>
      <c r="BY33" s="625"/>
      <c r="BZ33" s="625"/>
      <c r="CA33" s="625"/>
      <c r="CB33" s="689"/>
      <c r="CD33" s="673" t="s">
        <v>324</v>
      </c>
      <c r="CE33" s="674"/>
      <c r="CF33" s="674"/>
      <c r="CG33" s="674"/>
      <c r="CH33" s="674"/>
      <c r="CI33" s="674"/>
      <c r="CJ33" s="674"/>
      <c r="CK33" s="674"/>
      <c r="CL33" s="674"/>
      <c r="CM33" s="674"/>
      <c r="CN33" s="674"/>
      <c r="CO33" s="674"/>
      <c r="CP33" s="674"/>
      <c r="CQ33" s="675"/>
      <c r="CR33" s="640">
        <v>23931285</v>
      </c>
      <c r="CS33" s="659"/>
      <c r="CT33" s="659"/>
      <c r="CU33" s="659"/>
      <c r="CV33" s="659"/>
      <c r="CW33" s="659"/>
      <c r="CX33" s="659"/>
      <c r="CY33" s="660"/>
      <c r="CZ33" s="643">
        <v>40</v>
      </c>
      <c r="DA33" s="661"/>
      <c r="DB33" s="661"/>
      <c r="DC33" s="662"/>
      <c r="DD33" s="646">
        <v>19651894</v>
      </c>
      <c r="DE33" s="659"/>
      <c r="DF33" s="659"/>
      <c r="DG33" s="659"/>
      <c r="DH33" s="659"/>
      <c r="DI33" s="659"/>
      <c r="DJ33" s="659"/>
      <c r="DK33" s="660"/>
      <c r="DL33" s="646">
        <v>16396428</v>
      </c>
      <c r="DM33" s="659"/>
      <c r="DN33" s="659"/>
      <c r="DO33" s="659"/>
      <c r="DP33" s="659"/>
      <c r="DQ33" s="659"/>
      <c r="DR33" s="659"/>
      <c r="DS33" s="659"/>
      <c r="DT33" s="659"/>
      <c r="DU33" s="659"/>
      <c r="DV33" s="660"/>
      <c r="DW33" s="643">
        <v>44.1</v>
      </c>
      <c r="DX33" s="661"/>
      <c r="DY33" s="661"/>
      <c r="DZ33" s="661"/>
      <c r="EA33" s="661"/>
      <c r="EB33" s="661"/>
      <c r="EC33" s="676"/>
    </row>
    <row r="34" spans="2:133" ht="11.25" customHeight="1" x14ac:dyDescent="0.2">
      <c r="B34" s="637" t="s">
        <v>325</v>
      </c>
      <c r="C34" s="638"/>
      <c r="D34" s="638"/>
      <c r="E34" s="638"/>
      <c r="F34" s="638"/>
      <c r="G34" s="638"/>
      <c r="H34" s="638"/>
      <c r="I34" s="638"/>
      <c r="J34" s="638"/>
      <c r="K34" s="638"/>
      <c r="L34" s="638"/>
      <c r="M34" s="638"/>
      <c r="N34" s="638"/>
      <c r="O34" s="638"/>
      <c r="P34" s="638"/>
      <c r="Q34" s="639"/>
      <c r="R34" s="640">
        <v>97077</v>
      </c>
      <c r="S34" s="641"/>
      <c r="T34" s="641"/>
      <c r="U34" s="641"/>
      <c r="V34" s="641"/>
      <c r="W34" s="641"/>
      <c r="X34" s="641"/>
      <c r="Y34" s="642"/>
      <c r="Z34" s="677">
        <v>0.2</v>
      </c>
      <c r="AA34" s="677"/>
      <c r="AB34" s="677"/>
      <c r="AC34" s="677"/>
      <c r="AD34" s="678">
        <v>26759</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10247374</v>
      </c>
      <c r="CS34" s="641"/>
      <c r="CT34" s="641"/>
      <c r="CU34" s="641"/>
      <c r="CV34" s="641"/>
      <c r="CW34" s="641"/>
      <c r="CX34" s="641"/>
      <c r="CY34" s="642"/>
      <c r="CZ34" s="643">
        <v>17.100000000000001</v>
      </c>
      <c r="DA34" s="661"/>
      <c r="DB34" s="661"/>
      <c r="DC34" s="662"/>
      <c r="DD34" s="646">
        <v>7782050</v>
      </c>
      <c r="DE34" s="641"/>
      <c r="DF34" s="641"/>
      <c r="DG34" s="641"/>
      <c r="DH34" s="641"/>
      <c r="DI34" s="641"/>
      <c r="DJ34" s="641"/>
      <c r="DK34" s="642"/>
      <c r="DL34" s="646">
        <v>7580862</v>
      </c>
      <c r="DM34" s="641"/>
      <c r="DN34" s="641"/>
      <c r="DO34" s="641"/>
      <c r="DP34" s="641"/>
      <c r="DQ34" s="641"/>
      <c r="DR34" s="641"/>
      <c r="DS34" s="641"/>
      <c r="DT34" s="641"/>
      <c r="DU34" s="641"/>
      <c r="DV34" s="642"/>
      <c r="DW34" s="643">
        <v>20.399999999999999</v>
      </c>
      <c r="DX34" s="661"/>
      <c r="DY34" s="661"/>
      <c r="DZ34" s="661"/>
      <c r="EA34" s="661"/>
      <c r="EB34" s="661"/>
      <c r="EC34" s="676"/>
    </row>
    <row r="35" spans="2:133" ht="11.25" customHeight="1" x14ac:dyDescent="0.2">
      <c r="B35" s="637" t="s">
        <v>327</v>
      </c>
      <c r="C35" s="638"/>
      <c r="D35" s="638"/>
      <c r="E35" s="638"/>
      <c r="F35" s="638"/>
      <c r="G35" s="638"/>
      <c r="H35" s="638"/>
      <c r="I35" s="638"/>
      <c r="J35" s="638"/>
      <c r="K35" s="638"/>
      <c r="L35" s="638"/>
      <c r="M35" s="638"/>
      <c r="N35" s="638"/>
      <c r="O35" s="638"/>
      <c r="P35" s="638"/>
      <c r="Q35" s="639"/>
      <c r="R35" s="640">
        <v>796557</v>
      </c>
      <c r="S35" s="641"/>
      <c r="T35" s="641"/>
      <c r="U35" s="641"/>
      <c r="V35" s="641"/>
      <c r="W35" s="641"/>
      <c r="X35" s="641"/>
      <c r="Y35" s="642"/>
      <c r="Z35" s="677">
        <v>1.3</v>
      </c>
      <c r="AA35" s="677"/>
      <c r="AB35" s="677"/>
      <c r="AC35" s="677"/>
      <c r="AD35" s="678" t="s">
        <v>148</v>
      </c>
      <c r="AE35" s="678"/>
      <c r="AF35" s="678"/>
      <c r="AG35" s="678"/>
      <c r="AH35" s="678"/>
      <c r="AI35" s="678"/>
      <c r="AJ35" s="678"/>
      <c r="AK35" s="678"/>
      <c r="AL35" s="643" t="s">
        <v>148</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319908</v>
      </c>
      <c r="CS35" s="659"/>
      <c r="CT35" s="659"/>
      <c r="CU35" s="659"/>
      <c r="CV35" s="659"/>
      <c r="CW35" s="659"/>
      <c r="CX35" s="659"/>
      <c r="CY35" s="660"/>
      <c r="CZ35" s="643">
        <v>0.5</v>
      </c>
      <c r="DA35" s="661"/>
      <c r="DB35" s="661"/>
      <c r="DC35" s="662"/>
      <c r="DD35" s="646">
        <v>319908</v>
      </c>
      <c r="DE35" s="659"/>
      <c r="DF35" s="659"/>
      <c r="DG35" s="659"/>
      <c r="DH35" s="659"/>
      <c r="DI35" s="659"/>
      <c r="DJ35" s="659"/>
      <c r="DK35" s="660"/>
      <c r="DL35" s="646">
        <v>319908</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2">
      <c r="B36" s="637" t="s">
        <v>331</v>
      </c>
      <c r="C36" s="638"/>
      <c r="D36" s="638"/>
      <c r="E36" s="638"/>
      <c r="F36" s="638"/>
      <c r="G36" s="638"/>
      <c r="H36" s="638"/>
      <c r="I36" s="638"/>
      <c r="J36" s="638"/>
      <c r="K36" s="638"/>
      <c r="L36" s="638"/>
      <c r="M36" s="638"/>
      <c r="N36" s="638"/>
      <c r="O36" s="638"/>
      <c r="P36" s="638"/>
      <c r="Q36" s="639"/>
      <c r="R36" s="640">
        <v>2458185</v>
      </c>
      <c r="S36" s="641"/>
      <c r="T36" s="641"/>
      <c r="U36" s="641"/>
      <c r="V36" s="641"/>
      <c r="W36" s="641"/>
      <c r="X36" s="641"/>
      <c r="Y36" s="642"/>
      <c r="Z36" s="677">
        <v>3.9</v>
      </c>
      <c r="AA36" s="677"/>
      <c r="AB36" s="677"/>
      <c r="AC36" s="677"/>
      <c r="AD36" s="678" t="s">
        <v>148</v>
      </c>
      <c r="AE36" s="678"/>
      <c r="AF36" s="678"/>
      <c r="AG36" s="678"/>
      <c r="AH36" s="678"/>
      <c r="AI36" s="678"/>
      <c r="AJ36" s="678"/>
      <c r="AK36" s="678"/>
      <c r="AL36" s="643" t="s">
        <v>248</v>
      </c>
      <c r="AM36" s="644"/>
      <c r="AN36" s="644"/>
      <c r="AO36" s="679"/>
      <c r="AP36" s="235"/>
      <c r="AQ36" s="692" t="s">
        <v>332</v>
      </c>
      <c r="AR36" s="693"/>
      <c r="AS36" s="693"/>
      <c r="AT36" s="693"/>
      <c r="AU36" s="693"/>
      <c r="AV36" s="693"/>
      <c r="AW36" s="693"/>
      <c r="AX36" s="693"/>
      <c r="AY36" s="694"/>
      <c r="AZ36" s="695">
        <v>8999815</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88690</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4757485</v>
      </c>
      <c r="CS36" s="641"/>
      <c r="CT36" s="641"/>
      <c r="CU36" s="641"/>
      <c r="CV36" s="641"/>
      <c r="CW36" s="641"/>
      <c r="CX36" s="641"/>
      <c r="CY36" s="642"/>
      <c r="CZ36" s="643">
        <v>8</v>
      </c>
      <c r="DA36" s="661"/>
      <c r="DB36" s="661"/>
      <c r="DC36" s="662"/>
      <c r="DD36" s="646">
        <v>4396939</v>
      </c>
      <c r="DE36" s="641"/>
      <c r="DF36" s="641"/>
      <c r="DG36" s="641"/>
      <c r="DH36" s="641"/>
      <c r="DI36" s="641"/>
      <c r="DJ36" s="641"/>
      <c r="DK36" s="642"/>
      <c r="DL36" s="646">
        <v>3733247</v>
      </c>
      <c r="DM36" s="641"/>
      <c r="DN36" s="641"/>
      <c r="DO36" s="641"/>
      <c r="DP36" s="641"/>
      <c r="DQ36" s="641"/>
      <c r="DR36" s="641"/>
      <c r="DS36" s="641"/>
      <c r="DT36" s="641"/>
      <c r="DU36" s="641"/>
      <c r="DV36" s="642"/>
      <c r="DW36" s="643">
        <v>10</v>
      </c>
      <c r="DX36" s="661"/>
      <c r="DY36" s="661"/>
      <c r="DZ36" s="661"/>
      <c r="EA36" s="661"/>
      <c r="EB36" s="661"/>
      <c r="EC36" s="676"/>
    </row>
    <row r="37" spans="2:133" ht="11.25" customHeight="1" x14ac:dyDescent="0.2">
      <c r="B37" s="637" t="s">
        <v>335</v>
      </c>
      <c r="C37" s="638"/>
      <c r="D37" s="638"/>
      <c r="E37" s="638"/>
      <c r="F37" s="638"/>
      <c r="G37" s="638"/>
      <c r="H37" s="638"/>
      <c r="I37" s="638"/>
      <c r="J37" s="638"/>
      <c r="K37" s="638"/>
      <c r="L37" s="638"/>
      <c r="M37" s="638"/>
      <c r="N37" s="638"/>
      <c r="O37" s="638"/>
      <c r="P37" s="638"/>
      <c r="Q37" s="639"/>
      <c r="R37" s="640">
        <v>1939463</v>
      </c>
      <c r="S37" s="641"/>
      <c r="T37" s="641"/>
      <c r="U37" s="641"/>
      <c r="V37" s="641"/>
      <c r="W37" s="641"/>
      <c r="X37" s="641"/>
      <c r="Y37" s="642"/>
      <c r="Z37" s="677">
        <v>3.1</v>
      </c>
      <c r="AA37" s="677"/>
      <c r="AB37" s="677"/>
      <c r="AC37" s="677"/>
      <c r="AD37" s="678" t="s">
        <v>248</v>
      </c>
      <c r="AE37" s="678"/>
      <c r="AF37" s="678"/>
      <c r="AG37" s="678"/>
      <c r="AH37" s="678"/>
      <c r="AI37" s="678"/>
      <c r="AJ37" s="678"/>
      <c r="AK37" s="678"/>
      <c r="AL37" s="643" t="s">
        <v>248</v>
      </c>
      <c r="AM37" s="644"/>
      <c r="AN37" s="644"/>
      <c r="AO37" s="679"/>
      <c r="AQ37" s="680" t="s">
        <v>336</v>
      </c>
      <c r="AR37" s="681"/>
      <c r="AS37" s="681"/>
      <c r="AT37" s="681"/>
      <c r="AU37" s="681"/>
      <c r="AV37" s="681"/>
      <c r="AW37" s="681"/>
      <c r="AX37" s="681"/>
      <c r="AY37" s="682"/>
      <c r="AZ37" s="640">
        <v>2540832</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-733465</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12238</v>
      </c>
      <c r="CS37" s="659"/>
      <c r="CT37" s="659"/>
      <c r="CU37" s="659"/>
      <c r="CV37" s="659"/>
      <c r="CW37" s="659"/>
      <c r="CX37" s="659"/>
      <c r="CY37" s="660"/>
      <c r="CZ37" s="643">
        <v>0</v>
      </c>
      <c r="DA37" s="661"/>
      <c r="DB37" s="661"/>
      <c r="DC37" s="662"/>
      <c r="DD37" s="646">
        <v>12238</v>
      </c>
      <c r="DE37" s="659"/>
      <c r="DF37" s="659"/>
      <c r="DG37" s="659"/>
      <c r="DH37" s="659"/>
      <c r="DI37" s="659"/>
      <c r="DJ37" s="659"/>
      <c r="DK37" s="660"/>
      <c r="DL37" s="646">
        <v>12238</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2">
      <c r="B38" s="637" t="s">
        <v>339</v>
      </c>
      <c r="C38" s="638"/>
      <c r="D38" s="638"/>
      <c r="E38" s="638"/>
      <c r="F38" s="638"/>
      <c r="G38" s="638"/>
      <c r="H38" s="638"/>
      <c r="I38" s="638"/>
      <c r="J38" s="638"/>
      <c r="K38" s="638"/>
      <c r="L38" s="638"/>
      <c r="M38" s="638"/>
      <c r="N38" s="638"/>
      <c r="O38" s="638"/>
      <c r="P38" s="638"/>
      <c r="Q38" s="639"/>
      <c r="R38" s="640">
        <v>1263210</v>
      </c>
      <c r="S38" s="641"/>
      <c r="T38" s="641"/>
      <c r="U38" s="641"/>
      <c r="V38" s="641"/>
      <c r="W38" s="641"/>
      <c r="X38" s="641"/>
      <c r="Y38" s="642"/>
      <c r="Z38" s="677">
        <v>2</v>
      </c>
      <c r="AA38" s="677"/>
      <c r="AB38" s="677"/>
      <c r="AC38" s="677"/>
      <c r="AD38" s="678">
        <v>45</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t="s">
        <v>139</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24386</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6458983</v>
      </c>
      <c r="CS38" s="641"/>
      <c r="CT38" s="641"/>
      <c r="CU38" s="641"/>
      <c r="CV38" s="641"/>
      <c r="CW38" s="641"/>
      <c r="CX38" s="641"/>
      <c r="CY38" s="642"/>
      <c r="CZ38" s="643">
        <v>10.8</v>
      </c>
      <c r="DA38" s="661"/>
      <c r="DB38" s="661"/>
      <c r="DC38" s="662"/>
      <c r="DD38" s="646">
        <v>5625477</v>
      </c>
      <c r="DE38" s="641"/>
      <c r="DF38" s="641"/>
      <c r="DG38" s="641"/>
      <c r="DH38" s="641"/>
      <c r="DI38" s="641"/>
      <c r="DJ38" s="641"/>
      <c r="DK38" s="642"/>
      <c r="DL38" s="646">
        <v>4762411</v>
      </c>
      <c r="DM38" s="641"/>
      <c r="DN38" s="641"/>
      <c r="DO38" s="641"/>
      <c r="DP38" s="641"/>
      <c r="DQ38" s="641"/>
      <c r="DR38" s="641"/>
      <c r="DS38" s="641"/>
      <c r="DT38" s="641"/>
      <c r="DU38" s="641"/>
      <c r="DV38" s="642"/>
      <c r="DW38" s="643">
        <v>12.8</v>
      </c>
      <c r="DX38" s="661"/>
      <c r="DY38" s="661"/>
      <c r="DZ38" s="661"/>
      <c r="EA38" s="661"/>
      <c r="EB38" s="661"/>
      <c r="EC38" s="676"/>
    </row>
    <row r="39" spans="2:133" ht="11.25" customHeight="1" x14ac:dyDescent="0.2">
      <c r="B39" s="637" t="s">
        <v>343</v>
      </c>
      <c r="C39" s="638"/>
      <c r="D39" s="638"/>
      <c r="E39" s="638"/>
      <c r="F39" s="638"/>
      <c r="G39" s="638"/>
      <c r="H39" s="638"/>
      <c r="I39" s="638"/>
      <c r="J39" s="638"/>
      <c r="K39" s="638"/>
      <c r="L39" s="638"/>
      <c r="M39" s="638"/>
      <c r="N39" s="638"/>
      <c r="O39" s="638"/>
      <c r="P39" s="638"/>
      <c r="Q39" s="639"/>
      <c r="R39" s="640">
        <v>2072800</v>
      </c>
      <c r="S39" s="641"/>
      <c r="T39" s="641"/>
      <c r="U39" s="641"/>
      <c r="V39" s="641"/>
      <c r="W39" s="641"/>
      <c r="X39" s="641"/>
      <c r="Y39" s="642"/>
      <c r="Z39" s="677">
        <v>3.3</v>
      </c>
      <c r="AA39" s="677"/>
      <c r="AB39" s="677"/>
      <c r="AC39" s="677"/>
      <c r="AD39" s="678" t="s">
        <v>139</v>
      </c>
      <c r="AE39" s="678"/>
      <c r="AF39" s="678"/>
      <c r="AG39" s="678"/>
      <c r="AH39" s="678"/>
      <c r="AI39" s="678"/>
      <c r="AJ39" s="678"/>
      <c r="AK39" s="678"/>
      <c r="AL39" s="643" t="s">
        <v>248</v>
      </c>
      <c r="AM39" s="644"/>
      <c r="AN39" s="644"/>
      <c r="AO39" s="679"/>
      <c r="AQ39" s="680" t="s">
        <v>344</v>
      </c>
      <c r="AR39" s="681"/>
      <c r="AS39" s="681"/>
      <c r="AT39" s="681"/>
      <c r="AU39" s="681"/>
      <c r="AV39" s="681"/>
      <c r="AW39" s="681"/>
      <c r="AX39" s="681"/>
      <c r="AY39" s="682"/>
      <c r="AZ39" s="640" t="s">
        <v>148</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36578</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1590567</v>
      </c>
      <c r="CS39" s="659"/>
      <c r="CT39" s="659"/>
      <c r="CU39" s="659"/>
      <c r="CV39" s="659"/>
      <c r="CW39" s="659"/>
      <c r="CX39" s="659"/>
      <c r="CY39" s="660"/>
      <c r="CZ39" s="643">
        <v>2.7</v>
      </c>
      <c r="DA39" s="661"/>
      <c r="DB39" s="661"/>
      <c r="DC39" s="662"/>
      <c r="DD39" s="646">
        <v>1527520</v>
      </c>
      <c r="DE39" s="659"/>
      <c r="DF39" s="659"/>
      <c r="DG39" s="659"/>
      <c r="DH39" s="659"/>
      <c r="DI39" s="659"/>
      <c r="DJ39" s="659"/>
      <c r="DK39" s="660"/>
      <c r="DL39" s="646" t="s">
        <v>148</v>
      </c>
      <c r="DM39" s="659"/>
      <c r="DN39" s="659"/>
      <c r="DO39" s="659"/>
      <c r="DP39" s="659"/>
      <c r="DQ39" s="659"/>
      <c r="DR39" s="659"/>
      <c r="DS39" s="659"/>
      <c r="DT39" s="659"/>
      <c r="DU39" s="659"/>
      <c r="DV39" s="660"/>
      <c r="DW39" s="643" t="s">
        <v>148</v>
      </c>
      <c r="DX39" s="661"/>
      <c r="DY39" s="661"/>
      <c r="DZ39" s="661"/>
      <c r="EA39" s="661"/>
      <c r="EB39" s="661"/>
      <c r="EC39" s="676"/>
    </row>
    <row r="40" spans="2:133" ht="11.25" customHeight="1" x14ac:dyDescent="0.2">
      <c r="B40" s="637" t="s">
        <v>347</v>
      </c>
      <c r="C40" s="638"/>
      <c r="D40" s="638"/>
      <c r="E40" s="638"/>
      <c r="F40" s="638"/>
      <c r="G40" s="638"/>
      <c r="H40" s="638"/>
      <c r="I40" s="638"/>
      <c r="J40" s="638"/>
      <c r="K40" s="638"/>
      <c r="L40" s="638"/>
      <c r="M40" s="638"/>
      <c r="N40" s="638"/>
      <c r="O40" s="638"/>
      <c r="P40" s="638"/>
      <c r="Q40" s="639"/>
      <c r="R40" s="640" t="s">
        <v>139</v>
      </c>
      <c r="S40" s="641"/>
      <c r="T40" s="641"/>
      <c r="U40" s="641"/>
      <c r="V40" s="641"/>
      <c r="W40" s="641"/>
      <c r="X40" s="641"/>
      <c r="Y40" s="642"/>
      <c r="Z40" s="677" t="s">
        <v>248</v>
      </c>
      <c r="AA40" s="677"/>
      <c r="AB40" s="677"/>
      <c r="AC40" s="677"/>
      <c r="AD40" s="678" t="s">
        <v>248</v>
      </c>
      <c r="AE40" s="678"/>
      <c r="AF40" s="678"/>
      <c r="AG40" s="678"/>
      <c r="AH40" s="678"/>
      <c r="AI40" s="678"/>
      <c r="AJ40" s="678"/>
      <c r="AK40" s="678"/>
      <c r="AL40" s="643" t="s">
        <v>139</v>
      </c>
      <c r="AM40" s="644"/>
      <c r="AN40" s="644"/>
      <c r="AO40" s="679"/>
      <c r="AQ40" s="680" t="s">
        <v>348</v>
      </c>
      <c r="AR40" s="681"/>
      <c r="AS40" s="681"/>
      <c r="AT40" s="681"/>
      <c r="AU40" s="681"/>
      <c r="AV40" s="681"/>
      <c r="AW40" s="681"/>
      <c r="AX40" s="681"/>
      <c r="AY40" s="682"/>
      <c r="AZ40" s="640" t="s">
        <v>248</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108</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556968</v>
      </c>
      <c r="CS40" s="641"/>
      <c r="CT40" s="641"/>
      <c r="CU40" s="641"/>
      <c r="CV40" s="641"/>
      <c r="CW40" s="641"/>
      <c r="CX40" s="641"/>
      <c r="CY40" s="642"/>
      <c r="CZ40" s="643">
        <v>0.9</v>
      </c>
      <c r="DA40" s="661"/>
      <c r="DB40" s="661"/>
      <c r="DC40" s="662"/>
      <c r="DD40" s="646" t="s">
        <v>139</v>
      </c>
      <c r="DE40" s="641"/>
      <c r="DF40" s="641"/>
      <c r="DG40" s="641"/>
      <c r="DH40" s="641"/>
      <c r="DI40" s="641"/>
      <c r="DJ40" s="641"/>
      <c r="DK40" s="642"/>
      <c r="DL40" s="646" t="s">
        <v>148</v>
      </c>
      <c r="DM40" s="641"/>
      <c r="DN40" s="641"/>
      <c r="DO40" s="641"/>
      <c r="DP40" s="641"/>
      <c r="DQ40" s="641"/>
      <c r="DR40" s="641"/>
      <c r="DS40" s="641"/>
      <c r="DT40" s="641"/>
      <c r="DU40" s="641"/>
      <c r="DV40" s="642"/>
      <c r="DW40" s="643" t="s">
        <v>248</v>
      </c>
      <c r="DX40" s="661"/>
      <c r="DY40" s="661"/>
      <c r="DZ40" s="661"/>
      <c r="EA40" s="661"/>
      <c r="EB40" s="661"/>
      <c r="EC40" s="676"/>
    </row>
    <row r="41" spans="2:133" ht="11.25" customHeight="1" x14ac:dyDescent="0.2">
      <c r="B41" s="637" t="s">
        <v>352</v>
      </c>
      <c r="C41" s="638"/>
      <c r="D41" s="638"/>
      <c r="E41" s="638"/>
      <c r="F41" s="638"/>
      <c r="G41" s="638"/>
      <c r="H41" s="638"/>
      <c r="I41" s="638"/>
      <c r="J41" s="638"/>
      <c r="K41" s="638"/>
      <c r="L41" s="638"/>
      <c r="M41" s="638"/>
      <c r="N41" s="638"/>
      <c r="O41" s="638"/>
      <c r="P41" s="638"/>
      <c r="Q41" s="639"/>
      <c r="R41" s="640" t="s">
        <v>148</v>
      </c>
      <c r="S41" s="641"/>
      <c r="T41" s="641"/>
      <c r="U41" s="641"/>
      <c r="V41" s="641"/>
      <c r="W41" s="641"/>
      <c r="X41" s="641"/>
      <c r="Y41" s="642"/>
      <c r="Z41" s="677" t="s">
        <v>148</v>
      </c>
      <c r="AA41" s="677"/>
      <c r="AB41" s="677"/>
      <c r="AC41" s="677"/>
      <c r="AD41" s="678" t="s">
        <v>148</v>
      </c>
      <c r="AE41" s="678"/>
      <c r="AF41" s="678"/>
      <c r="AG41" s="678"/>
      <c r="AH41" s="678"/>
      <c r="AI41" s="678"/>
      <c r="AJ41" s="678"/>
      <c r="AK41" s="678"/>
      <c r="AL41" s="643" t="s">
        <v>148</v>
      </c>
      <c r="AM41" s="644"/>
      <c r="AN41" s="644"/>
      <c r="AO41" s="679"/>
      <c r="AQ41" s="680" t="s">
        <v>353</v>
      </c>
      <c r="AR41" s="681"/>
      <c r="AS41" s="681"/>
      <c r="AT41" s="681"/>
      <c r="AU41" s="681"/>
      <c r="AV41" s="681"/>
      <c r="AW41" s="681"/>
      <c r="AX41" s="681"/>
      <c r="AY41" s="682"/>
      <c r="AZ41" s="640">
        <v>1707613</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148</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148</v>
      </c>
      <c r="CS41" s="659"/>
      <c r="CT41" s="659"/>
      <c r="CU41" s="659"/>
      <c r="CV41" s="659"/>
      <c r="CW41" s="659"/>
      <c r="CX41" s="659"/>
      <c r="CY41" s="660"/>
      <c r="CZ41" s="643" t="s">
        <v>148</v>
      </c>
      <c r="DA41" s="661"/>
      <c r="DB41" s="661"/>
      <c r="DC41" s="662"/>
      <c r="DD41" s="646" t="s">
        <v>148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356</v>
      </c>
      <c r="C42" s="622"/>
      <c r="D42" s="622"/>
      <c r="E42" s="622"/>
      <c r="F42" s="622"/>
      <c r="G42" s="622"/>
      <c r="H42" s="622"/>
      <c r="I42" s="622"/>
      <c r="J42" s="622"/>
      <c r="K42" s="622"/>
      <c r="L42" s="622"/>
      <c r="M42" s="622"/>
      <c r="N42" s="622"/>
      <c r="O42" s="622"/>
      <c r="P42" s="622"/>
      <c r="Q42" s="623"/>
      <c r="R42" s="624">
        <v>62681905</v>
      </c>
      <c r="S42" s="663"/>
      <c r="T42" s="663"/>
      <c r="U42" s="663"/>
      <c r="V42" s="663"/>
      <c r="W42" s="663"/>
      <c r="X42" s="663"/>
      <c r="Y42" s="665"/>
      <c r="Z42" s="666">
        <v>100</v>
      </c>
      <c r="AA42" s="666"/>
      <c r="AB42" s="666"/>
      <c r="AC42" s="666"/>
      <c r="AD42" s="667">
        <v>37190813</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4751370</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301</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4982546</v>
      </c>
      <c r="CS42" s="641"/>
      <c r="CT42" s="641"/>
      <c r="CU42" s="641"/>
      <c r="CV42" s="641"/>
      <c r="CW42" s="641"/>
      <c r="CX42" s="641"/>
      <c r="CY42" s="642"/>
      <c r="CZ42" s="643">
        <v>8.3000000000000007</v>
      </c>
      <c r="DA42" s="644"/>
      <c r="DB42" s="644"/>
      <c r="DC42" s="645"/>
      <c r="DD42" s="646">
        <v>1565253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221535</v>
      </c>
      <c r="CS43" s="659"/>
      <c r="CT43" s="659"/>
      <c r="CU43" s="659"/>
      <c r="CV43" s="659"/>
      <c r="CW43" s="659"/>
      <c r="CX43" s="659"/>
      <c r="CY43" s="660"/>
      <c r="CZ43" s="643">
        <v>0.4</v>
      </c>
      <c r="DA43" s="661"/>
      <c r="DB43" s="661"/>
      <c r="DC43" s="662"/>
      <c r="DD43" s="646">
        <v>221535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308</v>
      </c>
      <c r="CE44" s="654"/>
      <c r="CF44" s="637" t="s">
        <v>361</v>
      </c>
      <c r="CG44" s="638"/>
      <c r="CH44" s="638"/>
      <c r="CI44" s="638"/>
      <c r="CJ44" s="638"/>
      <c r="CK44" s="638"/>
      <c r="CL44" s="638"/>
      <c r="CM44" s="638"/>
      <c r="CN44" s="638"/>
      <c r="CO44" s="638"/>
      <c r="CP44" s="638"/>
      <c r="CQ44" s="639"/>
      <c r="CR44" s="640">
        <v>4508631</v>
      </c>
      <c r="CS44" s="641"/>
      <c r="CT44" s="641"/>
      <c r="CU44" s="641"/>
      <c r="CV44" s="641"/>
      <c r="CW44" s="641"/>
      <c r="CX44" s="641"/>
      <c r="CY44" s="642"/>
      <c r="CZ44" s="643">
        <v>7.5</v>
      </c>
      <c r="DA44" s="644"/>
      <c r="DB44" s="644"/>
      <c r="DC44" s="645"/>
      <c r="DD44" s="646">
        <v>1252681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362</v>
      </c>
      <c r="CG45" s="638"/>
      <c r="CH45" s="638"/>
      <c r="CI45" s="638"/>
      <c r="CJ45" s="638"/>
      <c r="CK45" s="638"/>
      <c r="CL45" s="638"/>
      <c r="CM45" s="638"/>
      <c r="CN45" s="638"/>
      <c r="CO45" s="638"/>
      <c r="CP45" s="638"/>
      <c r="CQ45" s="639"/>
      <c r="CR45" s="640">
        <v>1870145</v>
      </c>
      <c r="CS45" s="659"/>
      <c r="CT45" s="659"/>
      <c r="CU45" s="659"/>
      <c r="CV45" s="659"/>
      <c r="CW45" s="659"/>
      <c r="CX45" s="659"/>
      <c r="CY45" s="660"/>
      <c r="CZ45" s="643">
        <v>3.1</v>
      </c>
      <c r="DA45" s="661"/>
      <c r="DB45" s="661"/>
      <c r="DC45" s="662"/>
      <c r="DD45" s="646">
        <v>172692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2585273</v>
      </c>
      <c r="CS46" s="641"/>
      <c r="CT46" s="641"/>
      <c r="CU46" s="641"/>
      <c r="CV46" s="641"/>
      <c r="CW46" s="641"/>
      <c r="CX46" s="641"/>
      <c r="CY46" s="642"/>
      <c r="CZ46" s="643">
        <v>4.3</v>
      </c>
      <c r="DA46" s="644"/>
      <c r="DB46" s="644"/>
      <c r="DC46" s="645"/>
      <c r="DD46" s="646">
        <v>1026776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473915</v>
      </c>
      <c r="CS47" s="659"/>
      <c r="CT47" s="659"/>
      <c r="CU47" s="659"/>
      <c r="CV47" s="659"/>
      <c r="CW47" s="659"/>
      <c r="CX47" s="659"/>
      <c r="CY47" s="660"/>
      <c r="CZ47" s="643">
        <v>0.8</v>
      </c>
      <c r="DA47" s="661"/>
      <c r="DB47" s="661"/>
      <c r="DC47" s="662"/>
      <c r="DD47" s="646">
        <v>312572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367</v>
      </c>
      <c r="CD48" s="657"/>
      <c r="CE48" s="658"/>
      <c r="CF48" s="637" t="s">
        <v>368</v>
      </c>
      <c r="CG48" s="638"/>
      <c r="CH48" s="638"/>
      <c r="CI48" s="638"/>
      <c r="CJ48" s="638"/>
      <c r="CK48" s="638"/>
      <c r="CL48" s="638"/>
      <c r="CM48" s="638"/>
      <c r="CN48" s="638"/>
      <c r="CO48" s="638"/>
      <c r="CP48" s="638"/>
      <c r="CQ48" s="639"/>
      <c r="CR48" s="640" t="s">
        <v>139</v>
      </c>
      <c r="CS48" s="641"/>
      <c r="CT48" s="641"/>
      <c r="CU48" s="641"/>
      <c r="CV48" s="641"/>
      <c r="CW48" s="641"/>
      <c r="CX48" s="641"/>
      <c r="CY48" s="642"/>
      <c r="CZ48" s="643" t="s">
        <v>148</v>
      </c>
      <c r="DA48" s="644"/>
      <c r="DB48" s="644"/>
      <c r="DC48" s="645"/>
      <c r="DD48" s="646" t="s">
        <v>248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369</v>
      </c>
      <c r="CE49" s="622"/>
      <c r="CF49" s="622"/>
      <c r="CG49" s="622"/>
      <c r="CH49" s="622"/>
      <c r="CI49" s="622"/>
      <c r="CJ49" s="622"/>
      <c r="CK49" s="622"/>
      <c r="CL49" s="622"/>
      <c r="CM49" s="622"/>
      <c r="CN49" s="622"/>
      <c r="CO49" s="622"/>
      <c r="CP49" s="622"/>
      <c r="CQ49" s="623"/>
      <c r="CR49" s="624">
        <v>59778644</v>
      </c>
      <c r="CS49" s="625"/>
      <c r="CT49" s="625"/>
      <c r="CU49" s="625"/>
      <c r="CV49" s="625"/>
      <c r="CW49" s="625"/>
      <c r="CX49" s="625"/>
      <c r="CY49" s="626"/>
      <c r="CZ49" s="627">
        <v>100</v>
      </c>
      <c r="DA49" s="628"/>
      <c r="DB49" s="628"/>
      <c r="DC49" s="629"/>
      <c r="DD49" s="630">
        <v>42533462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8AThMAlkLzW0/IsCYb0TAtdoX5gD/m5ROVwN/oZNUJTaihOzqbVWNyItAlKa+0nl9l9OFH80p+Lqkh2tdw/fEw==" saltValue="lGKZsPbqNQpBwwQu+KZbc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9" t="s">
        <v>373</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392</v>
      </c>
      <c r="C7" s="1106"/>
      <c r="D7" s="1106"/>
      <c r="E7" s="1106"/>
      <c r="F7" s="1106"/>
      <c r="G7" s="1106"/>
      <c r="H7" s="1106"/>
      <c r="I7" s="1106"/>
      <c r="J7" s="1106"/>
      <c r="K7" s="1106"/>
      <c r="L7" s="1106"/>
      <c r="M7" s="1106"/>
      <c r="N7" s="1106"/>
      <c r="O7" s="1106"/>
      <c r="P7" s="1107"/>
      <c r="Q7" s="1159">
        <v>62733</v>
      </c>
      <c r="R7" s="1160"/>
      <c r="S7" s="1160"/>
      <c r="T7" s="1160"/>
      <c r="U7" s="1160"/>
      <c r="V7" s="1160">
        <v>59872</v>
      </c>
      <c r="W7" s="1160"/>
      <c r="X7" s="1160"/>
      <c r="Y7" s="1160"/>
      <c r="Z7" s="1160"/>
      <c r="AA7" s="1160">
        <v>2861</v>
      </c>
      <c r="AB7" s="1160"/>
      <c r="AC7" s="1160"/>
      <c r="AD7" s="1160"/>
      <c r="AE7" s="1161"/>
      <c r="AF7" s="1162">
        <v>2589</v>
      </c>
      <c r="AG7" s="1163"/>
      <c r="AH7" s="1163"/>
      <c r="AI7" s="1163"/>
      <c r="AJ7" s="1164"/>
      <c r="AK7" s="1146">
        <v>2447</v>
      </c>
      <c r="AL7" s="1147"/>
      <c r="AM7" s="1147"/>
      <c r="AN7" s="1147"/>
      <c r="AO7" s="1147"/>
      <c r="AP7" s="1147">
        <v>34106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594</v>
      </c>
      <c r="BS7" s="1150" t="s">
        <v>588</v>
      </c>
      <c r="BT7" s="1151"/>
      <c r="BU7" s="1151"/>
      <c r="BV7" s="1151"/>
      <c r="BW7" s="1151"/>
      <c r="BX7" s="1151"/>
      <c r="BY7" s="1151"/>
      <c r="BZ7" s="1151"/>
      <c r="CA7" s="1151"/>
      <c r="CB7" s="1151"/>
      <c r="CC7" s="1151"/>
      <c r="CD7" s="1151"/>
      <c r="CE7" s="1151"/>
      <c r="CF7" s="1151"/>
      <c r="CG7" s="1152"/>
      <c r="CH7" s="1143">
        <v>0</v>
      </c>
      <c r="CI7" s="1144"/>
      <c r="CJ7" s="1144"/>
      <c r="CK7" s="1144"/>
      <c r="CL7" s="1145"/>
      <c r="CM7" s="1143">
        <v>208</v>
      </c>
      <c r="CN7" s="1144"/>
      <c r="CO7" s="1144"/>
      <c r="CP7" s="1144"/>
      <c r="CQ7" s="1145"/>
      <c r="CR7" s="1143">
        <v>3</v>
      </c>
      <c r="CS7" s="1144"/>
      <c r="CT7" s="1144"/>
      <c r="CU7" s="1144"/>
      <c r="CV7" s="1145"/>
      <c r="CW7" s="1143" t="s">
        <v>522</v>
      </c>
      <c r="CX7" s="1144"/>
      <c r="CY7" s="1144"/>
      <c r="CZ7" s="1144"/>
      <c r="DA7" s="1145"/>
      <c r="DB7" s="1143" t="s">
        <v>522</v>
      </c>
      <c r="DC7" s="1144"/>
      <c r="DD7" s="1144"/>
      <c r="DE7" s="1144"/>
      <c r="DF7" s="1145"/>
      <c r="DG7" s="1143">
        <v>3325</v>
      </c>
      <c r="DH7" s="1144"/>
      <c r="DI7" s="1144"/>
      <c r="DJ7" s="1144"/>
      <c r="DK7" s="1145"/>
      <c r="DL7" s="1143" t="s">
        <v>522</v>
      </c>
      <c r="DM7" s="1144"/>
      <c r="DN7" s="1144"/>
      <c r="DO7" s="1144"/>
      <c r="DP7" s="1145"/>
      <c r="DQ7" s="1101" t="s">
        <v>522</v>
      </c>
      <c r="DR7" s="1101"/>
      <c r="DS7" s="1101"/>
      <c r="DT7" s="1101"/>
      <c r="DU7" s="1101"/>
      <c r="DV7" s="1170"/>
      <c r="DW7" s="1171"/>
      <c r="DX7" s="1171"/>
      <c r="DY7" s="1171"/>
      <c r="DZ7" s="1172"/>
      <c r="EA7" s="255"/>
    </row>
    <row r="8" spans="1:131" s="256" customFormat="1" ht="26.25" customHeight="1" x14ac:dyDescent="0.2">
      <c r="A8" s="262">
        <v>2</v>
      </c>
      <c r="B8" s="1086" t="s">
        <v>393</v>
      </c>
      <c r="C8" s="1087"/>
      <c r="D8" s="1087"/>
      <c r="E8" s="1087"/>
      <c r="F8" s="1087"/>
      <c r="G8" s="1087"/>
      <c r="H8" s="1087"/>
      <c r="I8" s="1087"/>
      <c r="J8" s="1087"/>
      <c r="K8" s="1087"/>
      <c r="L8" s="1087"/>
      <c r="M8" s="1087"/>
      <c r="N8" s="1087"/>
      <c r="O8" s="1087"/>
      <c r="P8" s="1088"/>
      <c r="Q8" s="1098">
        <v>19</v>
      </c>
      <c r="R8" s="1099"/>
      <c r="S8" s="1099"/>
      <c r="T8" s="1099"/>
      <c r="U8" s="1099"/>
      <c r="V8" s="1099">
        <v>16</v>
      </c>
      <c r="W8" s="1099"/>
      <c r="X8" s="1099"/>
      <c r="Y8" s="1099"/>
      <c r="Z8" s="1099"/>
      <c r="AA8" s="1099">
        <v>3</v>
      </c>
      <c r="AB8" s="1099"/>
      <c r="AC8" s="1099"/>
      <c r="AD8" s="1099"/>
      <c r="AE8" s="1100"/>
      <c r="AF8" s="1092">
        <v>3</v>
      </c>
      <c r="AG8" s="1093"/>
      <c r="AH8" s="1093"/>
      <c r="AI8" s="1093"/>
      <c r="AJ8" s="1094"/>
      <c r="AK8" s="1142">
        <v>10</v>
      </c>
      <c r="AL8" s="1101"/>
      <c r="AM8" s="1101"/>
      <c r="AN8" s="1101"/>
      <c r="AO8" s="1101"/>
      <c r="AP8" s="1101" t="s">
        <v>522</v>
      </c>
      <c r="AQ8" s="1101"/>
      <c r="AR8" s="1101"/>
      <c r="AS8" s="1101"/>
      <c r="AT8" s="1101"/>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69" t="s">
        <v>589</v>
      </c>
      <c r="BT8" s="1070"/>
      <c r="BU8" s="1070"/>
      <c r="BV8" s="1070"/>
      <c r="BW8" s="1070"/>
      <c r="BX8" s="1070"/>
      <c r="BY8" s="1070"/>
      <c r="BZ8" s="1070"/>
      <c r="CA8" s="1070"/>
      <c r="CB8" s="1070"/>
      <c r="CC8" s="1070"/>
      <c r="CD8" s="1070"/>
      <c r="CE8" s="1070"/>
      <c r="CF8" s="1070"/>
      <c r="CG8" s="1071"/>
      <c r="CH8" s="1044">
        <v>0</v>
      </c>
      <c r="CI8" s="1045"/>
      <c r="CJ8" s="1045"/>
      <c r="CK8" s="1045"/>
      <c r="CL8" s="1046"/>
      <c r="CM8" s="1044">
        <v>34</v>
      </c>
      <c r="CN8" s="1045"/>
      <c r="CO8" s="1045"/>
      <c r="CP8" s="1045"/>
      <c r="CQ8" s="1046"/>
      <c r="CR8" s="1044">
        <v>10</v>
      </c>
      <c r="CS8" s="1045"/>
      <c r="CT8" s="1045"/>
      <c r="CU8" s="1045"/>
      <c r="CV8" s="1046"/>
      <c r="CW8" s="1044" t="s">
        <v>522</v>
      </c>
      <c r="CX8" s="1045"/>
      <c r="CY8" s="1045"/>
      <c r="CZ8" s="1045"/>
      <c r="DA8" s="1046"/>
      <c r="DB8" s="1044" t="s">
        <v>522</v>
      </c>
      <c r="DC8" s="1045"/>
      <c r="DD8" s="1045"/>
      <c r="DE8" s="1045"/>
      <c r="DF8" s="1046"/>
      <c r="DG8" s="1044" t="s">
        <v>522</v>
      </c>
      <c r="DH8" s="1045"/>
      <c r="DI8" s="1045"/>
      <c r="DJ8" s="1045"/>
      <c r="DK8" s="1046"/>
      <c r="DL8" s="1044" t="s">
        <v>522</v>
      </c>
      <c r="DM8" s="1045"/>
      <c r="DN8" s="1045"/>
      <c r="DO8" s="1045"/>
      <c r="DP8" s="1046"/>
      <c r="DQ8" s="1101" t="s">
        <v>522</v>
      </c>
      <c r="DR8" s="1101"/>
      <c r="DS8" s="1101"/>
      <c r="DT8" s="1101"/>
      <c r="DU8" s="1101"/>
      <c r="DV8" s="1047"/>
      <c r="DW8" s="1048"/>
      <c r="DX8" s="1048"/>
      <c r="DY8" s="1048"/>
      <c r="DZ8" s="1049"/>
      <c r="EA8" s="255"/>
    </row>
    <row r="9" spans="1:131" s="256" customFormat="1" ht="26.25" customHeight="1" x14ac:dyDescent="0.2">
      <c r="A9" s="262">
        <v>3</v>
      </c>
      <c r="B9" s="1086" t="s">
        <v>394</v>
      </c>
      <c r="C9" s="1087"/>
      <c r="D9" s="1087"/>
      <c r="E9" s="1087"/>
      <c r="F9" s="1087"/>
      <c r="G9" s="1087"/>
      <c r="H9" s="1087"/>
      <c r="I9" s="1087"/>
      <c r="J9" s="1087"/>
      <c r="K9" s="1087"/>
      <c r="L9" s="1087"/>
      <c r="M9" s="1087"/>
      <c r="N9" s="1087"/>
      <c r="O9" s="1087"/>
      <c r="P9" s="1088"/>
      <c r="Q9" s="1098">
        <v>546</v>
      </c>
      <c r="R9" s="1099"/>
      <c r="S9" s="1099"/>
      <c r="T9" s="1099"/>
      <c r="U9" s="1099"/>
      <c r="V9" s="1099">
        <v>546</v>
      </c>
      <c r="W9" s="1099"/>
      <c r="X9" s="1099"/>
      <c r="Y9" s="1099"/>
      <c r="Z9" s="1099"/>
      <c r="AA9" s="1099" t="s">
        <v>522</v>
      </c>
      <c r="AB9" s="1099"/>
      <c r="AC9" s="1099"/>
      <c r="AD9" s="1099"/>
      <c r="AE9" s="1100"/>
      <c r="AF9" s="1092" t="s">
        <v>148</v>
      </c>
      <c r="AG9" s="1093"/>
      <c r="AH9" s="1093"/>
      <c r="AI9" s="1093"/>
      <c r="AJ9" s="1094"/>
      <c r="AK9" s="1142">
        <v>546</v>
      </c>
      <c r="AL9" s="1101"/>
      <c r="AM9" s="1101"/>
      <c r="AN9" s="1101"/>
      <c r="AO9" s="1101"/>
      <c r="AP9" s="1101">
        <v>1838</v>
      </c>
      <c r="AQ9" s="1101"/>
      <c r="AR9" s="1101"/>
      <c r="AS9" s="1101"/>
      <c r="AT9" s="1101"/>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69" t="s">
        <v>590</v>
      </c>
      <c r="BT9" s="1070"/>
      <c r="BU9" s="1070"/>
      <c r="BV9" s="1070"/>
      <c r="BW9" s="1070"/>
      <c r="BX9" s="1070"/>
      <c r="BY9" s="1070"/>
      <c r="BZ9" s="1070"/>
      <c r="CA9" s="1070"/>
      <c r="CB9" s="1070"/>
      <c r="CC9" s="1070"/>
      <c r="CD9" s="1070"/>
      <c r="CE9" s="1070"/>
      <c r="CF9" s="1070"/>
      <c r="CG9" s="1071"/>
      <c r="CH9" s="1044">
        <v>5</v>
      </c>
      <c r="CI9" s="1045"/>
      <c r="CJ9" s="1045"/>
      <c r="CK9" s="1045"/>
      <c r="CL9" s="1046"/>
      <c r="CM9" s="1044">
        <v>983</v>
      </c>
      <c r="CN9" s="1045"/>
      <c r="CO9" s="1045"/>
      <c r="CP9" s="1045"/>
      <c r="CQ9" s="1046"/>
      <c r="CR9" s="1044">
        <v>1</v>
      </c>
      <c r="CS9" s="1045"/>
      <c r="CT9" s="1045"/>
      <c r="CU9" s="1045"/>
      <c r="CV9" s="1046"/>
      <c r="CW9" s="1044">
        <v>10</v>
      </c>
      <c r="CX9" s="1045"/>
      <c r="CY9" s="1045"/>
      <c r="CZ9" s="1045"/>
      <c r="DA9" s="1046"/>
      <c r="DB9" s="1044" t="s">
        <v>522</v>
      </c>
      <c r="DC9" s="1045"/>
      <c r="DD9" s="1045"/>
      <c r="DE9" s="1045"/>
      <c r="DF9" s="1046"/>
      <c r="DG9" s="1044" t="s">
        <v>522</v>
      </c>
      <c r="DH9" s="1045"/>
      <c r="DI9" s="1045"/>
      <c r="DJ9" s="1045"/>
      <c r="DK9" s="1046"/>
      <c r="DL9" s="1044" t="s">
        <v>522</v>
      </c>
      <c r="DM9" s="1045"/>
      <c r="DN9" s="1045"/>
      <c r="DO9" s="1045"/>
      <c r="DP9" s="1046"/>
      <c r="DQ9" s="1101" t="s">
        <v>522</v>
      </c>
      <c r="DR9" s="1101"/>
      <c r="DS9" s="1101"/>
      <c r="DT9" s="1101"/>
      <c r="DU9" s="1101"/>
      <c r="DV9" s="1047"/>
      <c r="DW9" s="1048"/>
      <c r="DX9" s="1048"/>
      <c r="DY9" s="1048"/>
      <c r="DZ9" s="1049"/>
      <c r="EA9" s="255"/>
    </row>
    <row r="10" spans="1:131" s="256" customFormat="1" ht="26.25" customHeight="1" x14ac:dyDescent="0.2">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2"/>
      <c r="AL10" s="1101"/>
      <c r="AM10" s="1101"/>
      <c r="AN10" s="1101"/>
      <c r="AO10" s="1101"/>
      <c r="AP10" s="1101"/>
      <c r="AQ10" s="1101"/>
      <c r="AR10" s="1101"/>
      <c r="AS10" s="1101"/>
      <c r="AT10" s="1101"/>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69" t="s">
        <v>591</v>
      </c>
      <c r="BT10" s="1070"/>
      <c r="BU10" s="1070"/>
      <c r="BV10" s="1070"/>
      <c r="BW10" s="1070"/>
      <c r="BX10" s="1070"/>
      <c r="BY10" s="1070"/>
      <c r="BZ10" s="1070"/>
      <c r="CA10" s="1070"/>
      <c r="CB10" s="1070"/>
      <c r="CC10" s="1070"/>
      <c r="CD10" s="1070"/>
      <c r="CE10" s="1070"/>
      <c r="CF10" s="1070"/>
      <c r="CG10" s="1071"/>
      <c r="CH10" s="1044">
        <v>-13</v>
      </c>
      <c r="CI10" s="1045"/>
      <c r="CJ10" s="1045"/>
      <c r="CK10" s="1045"/>
      <c r="CL10" s="1046"/>
      <c r="CM10" s="1044">
        <v>360</v>
      </c>
      <c r="CN10" s="1045"/>
      <c r="CO10" s="1045"/>
      <c r="CP10" s="1045"/>
      <c r="CQ10" s="1046"/>
      <c r="CR10" s="1044">
        <v>300</v>
      </c>
      <c r="CS10" s="1045"/>
      <c r="CT10" s="1045"/>
      <c r="CU10" s="1045"/>
      <c r="CV10" s="1046"/>
      <c r="CW10" s="1044">
        <v>0</v>
      </c>
      <c r="CX10" s="1045"/>
      <c r="CY10" s="1045"/>
      <c r="CZ10" s="1045"/>
      <c r="DA10" s="1046"/>
      <c r="DB10" s="1044" t="s">
        <v>522</v>
      </c>
      <c r="DC10" s="1045"/>
      <c r="DD10" s="1045"/>
      <c r="DE10" s="1045"/>
      <c r="DF10" s="1046"/>
      <c r="DG10" s="1044" t="s">
        <v>522</v>
      </c>
      <c r="DH10" s="1045"/>
      <c r="DI10" s="1045"/>
      <c r="DJ10" s="1045"/>
      <c r="DK10" s="1046"/>
      <c r="DL10" s="1044" t="s">
        <v>522</v>
      </c>
      <c r="DM10" s="1045"/>
      <c r="DN10" s="1045"/>
      <c r="DO10" s="1045"/>
      <c r="DP10" s="1046"/>
      <c r="DQ10" s="1101" t="s">
        <v>522</v>
      </c>
      <c r="DR10" s="1101"/>
      <c r="DS10" s="1101"/>
      <c r="DT10" s="1101"/>
      <c r="DU10" s="1101"/>
      <c r="DV10" s="1047"/>
      <c r="DW10" s="1048"/>
      <c r="DX10" s="1048"/>
      <c r="DY10" s="1048"/>
      <c r="DZ10" s="1049"/>
      <c r="EA10" s="255"/>
    </row>
    <row r="11" spans="1:131" s="256" customFormat="1" ht="26.25" customHeight="1" x14ac:dyDescent="0.2">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2"/>
      <c r="AL11" s="1101"/>
      <c r="AM11" s="1101"/>
      <c r="AN11" s="1101"/>
      <c r="AO11" s="1101"/>
      <c r="AP11" s="1101"/>
      <c r="AQ11" s="1101"/>
      <c r="AR11" s="1101"/>
      <c r="AS11" s="1101"/>
      <c r="AT11" s="1101"/>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69" t="s">
        <v>592</v>
      </c>
      <c r="BT11" s="1070"/>
      <c r="BU11" s="1070"/>
      <c r="BV11" s="1070"/>
      <c r="BW11" s="1070"/>
      <c r="BX11" s="1070"/>
      <c r="BY11" s="1070"/>
      <c r="BZ11" s="1070"/>
      <c r="CA11" s="1070"/>
      <c r="CB11" s="1070"/>
      <c r="CC11" s="1070"/>
      <c r="CD11" s="1070"/>
      <c r="CE11" s="1070"/>
      <c r="CF11" s="1070"/>
      <c r="CG11" s="1071"/>
      <c r="CH11" s="1044">
        <v>3</v>
      </c>
      <c r="CI11" s="1045"/>
      <c r="CJ11" s="1045"/>
      <c r="CK11" s="1045"/>
      <c r="CL11" s="1046"/>
      <c r="CM11" s="1044">
        <v>1846</v>
      </c>
      <c r="CN11" s="1045"/>
      <c r="CO11" s="1045"/>
      <c r="CP11" s="1045"/>
      <c r="CQ11" s="1046"/>
      <c r="CR11" s="1044">
        <v>37</v>
      </c>
      <c r="CS11" s="1045"/>
      <c r="CT11" s="1045"/>
      <c r="CU11" s="1045"/>
      <c r="CV11" s="1046"/>
      <c r="CW11" s="1044">
        <v>12</v>
      </c>
      <c r="CX11" s="1045"/>
      <c r="CY11" s="1045"/>
      <c r="CZ11" s="1045"/>
      <c r="DA11" s="1046"/>
      <c r="DB11" s="1044" t="s">
        <v>522</v>
      </c>
      <c r="DC11" s="1045"/>
      <c r="DD11" s="1045"/>
      <c r="DE11" s="1045"/>
      <c r="DF11" s="1046"/>
      <c r="DG11" s="1044" t="s">
        <v>522</v>
      </c>
      <c r="DH11" s="1045"/>
      <c r="DI11" s="1045"/>
      <c r="DJ11" s="1045"/>
      <c r="DK11" s="1046"/>
      <c r="DL11" s="1044" t="s">
        <v>522</v>
      </c>
      <c r="DM11" s="1045"/>
      <c r="DN11" s="1045"/>
      <c r="DO11" s="1045"/>
      <c r="DP11" s="1046"/>
      <c r="DQ11" s="1101" t="s">
        <v>522</v>
      </c>
      <c r="DR11" s="1101"/>
      <c r="DS11" s="1101"/>
      <c r="DT11" s="1101"/>
      <c r="DU11" s="1101"/>
      <c r="DV11" s="1047"/>
      <c r="DW11" s="1048"/>
      <c r="DX11" s="1048"/>
      <c r="DY11" s="1048"/>
      <c r="DZ11" s="1049"/>
      <c r="EA11" s="255"/>
    </row>
    <row r="12" spans="1:131" s="256" customFormat="1" ht="26.25" customHeight="1" x14ac:dyDescent="0.2">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2"/>
      <c r="AL12" s="1101"/>
      <c r="AM12" s="1101"/>
      <c r="AN12" s="1101"/>
      <c r="AO12" s="1101"/>
      <c r="AP12" s="1101"/>
      <c r="AQ12" s="1101"/>
      <c r="AR12" s="1101"/>
      <c r="AS12" s="1101"/>
      <c r="AT12" s="1101"/>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69" t="s">
        <v>593</v>
      </c>
      <c r="BT12" s="1070"/>
      <c r="BU12" s="1070"/>
      <c r="BV12" s="1070"/>
      <c r="BW12" s="1070"/>
      <c r="BX12" s="1070"/>
      <c r="BY12" s="1070"/>
      <c r="BZ12" s="1070"/>
      <c r="CA12" s="1070"/>
      <c r="CB12" s="1070"/>
      <c r="CC12" s="1070"/>
      <c r="CD12" s="1070"/>
      <c r="CE12" s="1070"/>
      <c r="CF12" s="1070"/>
      <c r="CG12" s="1071"/>
      <c r="CH12" s="1044">
        <v>-2</v>
      </c>
      <c r="CI12" s="1045"/>
      <c r="CJ12" s="1045"/>
      <c r="CK12" s="1045"/>
      <c r="CL12" s="1046"/>
      <c r="CM12" s="1044">
        <v>889</v>
      </c>
      <c r="CN12" s="1045"/>
      <c r="CO12" s="1045"/>
      <c r="CP12" s="1045"/>
      <c r="CQ12" s="1046"/>
      <c r="CR12" s="1044">
        <v>1</v>
      </c>
      <c r="CS12" s="1045"/>
      <c r="CT12" s="1045"/>
      <c r="CU12" s="1045"/>
      <c r="CV12" s="1046"/>
      <c r="CW12" s="1044">
        <v>0</v>
      </c>
      <c r="CX12" s="1045"/>
      <c r="CY12" s="1045"/>
      <c r="CZ12" s="1045"/>
      <c r="DA12" s="1046"/>
      <c r="DB12" s="1044" t="s">
        <v>522</v>
      </c>
      <c r="DC12" s="1045"/>
      <c r="DD12" s="1045"/>
      <c r="DE12" s="1045"/>
      <c r="DF12" s="1046"/>
      <c r="DG12" s="1044" t="s">
        <v>522</v>
      </c>
      <c r="DH12" s="1045"/>
      <c r="DI12" s="1045"/>
      <c r="DJ12" s="1045"/>
      <c r="DK12" s="1046"/>
      <c r="DL12" s="1044" t="s">
        <v>522</v>
      </c>
      <c r="DM12" s="1045"/>
      <c r="DN12" s="1045"/>
      <c r="DO12" s="1045"/>
      <c r="DP12" s="1046"/>
      <c r="DQ12" s="1101" t="s">
        <v>522</v>
      </c>
      <c r="DR12" s="1101"/>
      <c r="DS12" s="1101"/>
      <c r="DT12" s="1101"/>
      <c r="DU12" s="1101"/>
      <c r="DV12" s="1047"/>
      <c r="DW12" s="1048"/>
      <c r="DX12" s="1048"/>
      <c r="DY12" s="1048"/>
      <c r="DZ12" s="1049"/>
      <c r="EA12" s="255"/>
    </row>
    <row r="13" spans="1:131" s="256" customFormat="1" ht="26.25" customHeight="1" x14ac:dyDescent="0.2">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2"/>
      <c r="AL13" s="1101"/>
      <c r="AM13" s="1101"/>
      <c r="AN13" s="1101"/>
      <c r="AO13" s="1101"/>
      <c r="AP13" s="1101"/>
      <c r="AQ13" s="1101"/>
      <c r="AR13" s="1101"/>
      <c r="AS13" s="1101"/>
      <c r="AT13" s="1101"/>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2"/>
      <c r="AL14" s="1101"/>
      <c r="AM14" s="1101"/>
      <c r="AN14" s="1101"/>
      <c r="AO14" s="1101"/>
      <c r="AP14" s="1101"/>
      <c r="AQ14" s="1101"/>
      <c r="AR14" s="1101"/>
      <c r="AS14" s="1101"/>
      <c r="AT14" s="1101"/>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2"/>
      <c r="AL15" s="1101"/>
      <c r="AM15" s="1101"/>
      <c r="AN15" s="1101"/>
      <c r="AO15" s="1101"/>
      <c r="AP15" s="1101"/>
      <c r="AQ15" s="1101"/>
      <c r="AR15" s="1101"/>
      <c r="AS15" s="1101"/>
      <c r="AT15" s="1101"/>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2"/>
      <c r="AL16" s="1101"/>
      <c r="AM16" s="1101"/>
      <c r="AN16" s="1101"/>
      <c r="AO16" s="1101"/>
      <c r="AP16" s="1101"/>
      <c r="AQ16" s="1101"/>
      <c r="AR16" s="1101"/>
      <c r="AS16" s="1101"/>
      <c r="AT16" s="1101"/>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2"/>
      <c r="AL17" s="1101"/>
      <c r="AM17" s="1101"/>
      <c r="AN17" s="1101"/>
      <c r="AO17" s="1101"/>
      <c r="AP17" s="1101"/>
      <c r="AQ17" s="1101"/>
      <c r="AR17" s="1101"/>
      <c r="AS17" s="1101"/>
      <c r="AT17" s="1101"/>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2"/>
      <c r="AL18" s="1101"/>
      <c r="AM18" s="1101"/>
      <c r="AN18" s="1101"/>
      <c r="AO18" s="1101"/>
      <c r="AP18" s="1101"/>
      <c r="AQ18" s="1101"/>
      <c r="AR18" s="1101"/>
      <c r="AS18" s="1101"/>
      <c r="AT18" s="1101"/>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2"/>
      <c r="AL19" s="1101"/>
      <c r="AM19" s="1101"/>
      <c r="AN19" s="1101"/>
      <c r="AO19" s="1101"/>
      <c r="AP19" s="1101"/>
      <c r="AQ19" s="1101"/>
      <c r="AR19" s="1101"/>
      <c r="AS19" s="1101"/>
      <c r="AT19" s="1101"/>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2"/>
      <c r="AL20" s="1101"/>
      <c r="AM20" s="1101"/>
      <c r="AN20" s="1101"/>
      <c r="AO20" s="1101"/>
      <c r="AP20" s="1101"/>
      <c r="AQ20" s="1101"/>
      <c r="AR20" s="1101"/>
      <c r="AS20" s="1101"/>
      <c r="AT20" s="1101"/>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2"/>
      <c r="AL21" s="1101"/>
      <c r="AM21" s="1101"/>
      <c r="AN21" s="1101"/>
      <c r="AO21" s="1101"/>
      <c r="AP21" s="1101"/>
      <c r="AQ21" s="1101"/>
      <c r="AR21" s="1101"/>
      <c r="AS21" s="1101"/>
      <c r="AT21" s="1101"/>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86"/>
      <c r="C22" s="1087"/>
      <c r="D22" s="1087"/>
      <c r="E22" s="1087"/>
      <c r="F22" s="1087"/>
      <c r="G22" s="1087"/>
      <c r="H22" s="1087"/>
      <c r="I22" s="1087"/>
      <c r="J22" s="1087"/>
      <c r="K22" s="1087"/>
      <c r="L22" s="1087"/>
      <c r="M22" s="1087"/>
      <c r="N22" s="1087"/>
      <c r="O22" s="1087"/>
      <c r="P22" s="1088"/>
      <c r="Q22" s="1137"/>
      <c r="R22" s="1138"/>
      <c r="S22" s="1138"/>
      <c r="T22" s="1138"/>
      <c r="U22" s="1138"/>
      <c r="V22" s="1138"/>
      <c r="W22" s="1138"/>
      <c r="X22" s="1138"/>
      <c r="Y22" s="1138"/>
      <c r="Z22" s="1138"/>
      <c r="AA22" s="1138"/>
      <c r="AB22" s="1138"/>
      <c r="AC22" s="1138"/>
      <c r="AD22" s="1138"/>
      <c r="AE22" s="1139"/>
      <c r="AF22" s="1092"/>
      <c r="AG22" s="1093"/>
      <c r="AH22" s="1093"/>
      <c r="AI22" s="1093"/>
      <c r="AJ22" s="1094"/>
      <c r="AK22" s="1133"/>
      <c r="AL22" s="1134"/>
      <c r="AM22" s="1134"/>
      <c r="AN22" s="1134"/>
      <c r="AO22" s="1134"/>
      <c r="AP22" s="1134"/>
      <c r="AQ22" s="1134"/>
      <c r="AR22" s="1134"/>
      <c r="AS22" s="1134"/>
      <c r="AT22" s="1134"/>
      <c r="AU22" s="1135"/>
      <c r="AV22" s="1135"/>
      <c r="AW22" s="1135"/>
      <c r="AX22" s="1135"/>
      <c r="AY22" s="1136"/>
      <c r="AZ22" s="1084" t="s">
        <v>395</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396</v>
      </c>
      <c r="B23" s="999" t="s">
        <v>397</v>
      </c>
      <c r="C23" s="1000"/>
      <c r="D23" s="1000"/>
      <c r="E23" s="1000"/>
      <c r="F23" s="1000"/>
      <c r="G23" s="1000"/>
      <c r="H23" s="1000"/>
      <c r="I23" s="1000"/>
      <c r="J23" s="1000"/>
      <c r="K23" s="1000"/>
      <c r="L23" s="1000"/>
      <c r="M23" s="1000"/>
      <c r="N23" s="1000"/>
      <c r="O23" s="1000"/>
      <c r="P23" s="1001"/>
      <c r="Q23" s="1124">
        <v>62743</v>
      </c>
      <c r="R23" s="1125"/>
      <c r="S23" s="1125"/>
      <c r="T23" s="1125"/>
      <c r="U23" s="1125"/>
      <c r="V23" s="1125">
        <v>59879</v>
      </c>
      <c r="W23" s="1125"/>
      <c r="X23" s="1125"/>
      <c r="Y23" s="1125"/>
      <c r="Z23" s="1125"/>
      <c r="AA23" s="1125">
        <v>2864</v>
      </c>
      <c r="AB23" s="1125"/>
      <c r="AC23" s="1125"/>
      <c r="AD23" s="1125"/>
      <c r="AE23" s="1126"/>
      <c r="AF23" s="1127">
        <v>2592</v>
      </c>
      <c r="AG23" s="1125"/>
      <c r="AH23" s="1125"/>
      <c r="AI23" s="1125"/>
      <c r="AJ23" s="1128"/>
      <c r="AK23" s="1129"/>
      <c r="AL23" s="1130"/>
      <c r="AM23" s="1130"/>
      <c r="AN23" s="1130"/>
      <c r="AO23" s="1130"/>
      <c r="AP23" s="1125">
        <v>35945</v>
      </c>
      <c r="AQ23" s="1125"/>
      <c r="AR23" s="1125"/>
      <c r="AS23" s="1125"/>
      <c r="AT23" s="1125"/>
      <c r="AU23" s="1131"/>
      <c r="AV23" s="1131"/>
      <c r="AW23" s="1131"/>
      <c r="AX23" s="1131"/>
      <c r="AY23" s="1132"/>
      <c r="AZ23" s="1121" t="s">
        <v>398</v>
      </c>
      <c r="BA23" s="1122"/>
      <c r="BB23" s="1122"/>
      <c r="BC23" s="1122"/>
      <c r="BD23" s="1123"/>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20" t="s">
        <v>399</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9" t="s">
        <v>400</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375</v>
      </c>
      <c r="B26" s="1051"/>
      <c r="C26" s="1051"/>
      <c r="D26" s="1051"/>
      <c r="E26" s="1051"/>
      <c r="F26" s="1051"/>
      <c r="G26" s="1051"/>
      <c r="H26" s="1051"/>
      <c r="I26" s="1051"/>
      <c r="J26" s="1051"/>
      <c r="K26" s="1051"/>
      <c r="L26" s="1051"/>
      <c r="M26" s="1051"/>
      <c r="N26" s="1051"/>
      <c r="O26" s="1051"/>
      <c r="P26" s="1052"/>
      <c r="Q26" s="1056" t="s">
        <v>401</v>
      </c>
      <c r="R26" s="1057"/>
      <c r="S26" s="1057"/>
      <c r="T26" s="1057"/>
      <c r="U26" s="1058"/>
      <c r="V26" s="1056" t="s">
        <v>402</v>
      </c>
      <c r="W26" s="1057"/>
      <c r="X26" s="1057"/>
      <c r="Y26" s="1057"/>
      <c r="Z26" s="1058"/>
      <c r="AA26" s="1056" t="s">
        <v>403</v>
      </c>
      <c r="AB26" s="1057"/>
      <c r="AC26" s="1057"/>
      <c r="AD26" s="1057"/>
      <c r="AE26" s="1057"/>
      <c r="AF26" s="1115" t="s">
        <v>404</v>
      </c>
      <c r="AG26" s="1063"/>
      <c r="AH26" s="1063"/>
      <c r="AI26" s="1063"/>
      <c r="AJ26" s="1116"/>
      <c r="AK26" s="1057" t="s">
        <v>405</v>
      </c>
      <c r="AL26" s="1057"/>
      <c r="AM26" s="1057"/>
      <c r="AN26" s="1057"/>
      <c r="AO26" s="1058"/>
      <c r="AP26" s="1056" t="s">
        <v>406</v>
      </c>
      <c r="AQ26" s="1057"/>
      <c r="AR26" s="1057"/>
      <c r="AS26" s="1057"/>
      <c r="AT26" s="1058"/>
      <c r="AU26" s="1056" t="s">
        <v>407</v>
      </c>
      <c r="AV26" s="1057"/>
      <c r="AW26" s="1057"/>
      <c r="AX26" s="1057"/>
      <c r="AY26" s="1058"/>
      <c r="AZ26" s="1056" t="s">
        <v>408</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7"/>
      <c r="AG27" s="1066"/>
      <c r="AH27" s="1066"/>
      <c r="AI27" s="1066"/>
      <c r="AJ27" s="1118"/>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409</v>
      </c>
      <c r="C28" s="1106"/>
      <c r="D28" s="1106"/>
      <c r="E28" s="1106"/>
      <c r="F28" s="1106"/>
      <c r="G28" s="1106"/>
      <c r="H28" s="1106"/>
      <c r="I28" s="1106"/>
      <c r="J28" s="1106"/>
      <c r="K28" s="1106"/>
      <c r="L28" s="1106"/>
      <c r="M28" s="1106"/>
      <c r="N28" s="1106"/>
      <c r="O28" s="1106"/>
      <c r="P28" s="1107"/>
      <c r="Q28" s="1108">
        <v>17197</v>
      </c>
      <c r="R28" s="1109"/>
      <c r="S28" s="1109"/>
      <c r="T28" s="1109"/>
      <c r="U28" s="1109"/>
      <c r="V28" s="1109">
        <v>17109</v>
      </c>
      <c r="W28" s="1109"/>
      <c r="X28" s="1109"/>
      <c r="Y28" s="1109"/>
      <c r="Z28" s="1109"/>
      <c r="AA28" s="1109">
        <v>89</v>
      </c>
      <c r="AB28" s="1109"/>
      <c r="AC28" s="1109"/>
      <c r="AD28" s="1109"/>
      <c r="AE28" s="1110"/>
      <c r="AF28" s="1111">
        <v>89</v>
      </c>
      <c r="AG28" s="1109"/>
      <c r="AH28" s="1109"/>
      <c r="AI28" s="1109"/>
      <c r="AJ28" s="1112"/>
      <c r="AK28" s="1113">
        <v>1848</v>
      </c>
      <c r="AL28" s="1114"/>
      <c r="AM28" s="1114"/>
      <c r="AN28" s="1114"/>
      <c r="AO28" s="1114"/>
      <c r="AP28" s="1101" t="s">
        <v>522</v>
      </c>
      <c r="AQ28" s="1101"/>
      <c r="AR28" s="1101"/>
      <c r="AS28" s="1101"/>
      <c r="AT28" s="1101"/>
      <c r="AU28" s="1101" t="s">
        <v>522</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86" t="s">
        <v>410</v>
      </c>
      <c r="C29" s="1087"/>
      <c r="D29" s="1087"/>
      <c r="E29" s="1087"/>
      <c r="F29" s="1087"/>
      <c r="G29" s="1087"/>
      <c r="H29" s="1087"/>
      <c r="I29" s="1087"/>
      <c r="J29" s="1087"/>
      <c r="K29" s="1087"/>
      <c r="L29" s="1087"/>
      <c r="M29" s="1087"/>
      <c r="N29" s="1087"/>
      <c r="O29" s="1087"/>
      <c r="P29" s="1088"/>
      <c r="Q29" s="1098">
        <v>17575</v>
      </c>
      <c r="R29" s="1099"/>
      <c r="S29" s="1099"/>
      <c r="T29" s="1099"/>
      <c r="U29" s="1099"/>
      <c r="V29" s="1099">
        <v>17352</v>
      </c>
      <c r="W29" s="1099"/>
      <c r="X29" s="1099"/>
      <c r="Y29" s="1099"/>
      <c r="Z29" s="1099"/>
      <c r="AA29" s="1099">
        <v>223</v>
      </c>
      <c r="AB29" s="1099"/>
      <c r="AC29" s="1099"/>
      <c r="AD29" s="1099"/>
      <c r="AE29" s="1100"/>
      <c r="AF29" s="1092">
        <v>223</v>
      </c>
      <c r="AG29" s="1093"/>
      <c r="AH29" s="1093"/>
      <c r="AI29" s="1093"/>
      <c r="AJ29" s="1094"/>
      <c r="AK29" s="1035">
        <v>2675</v>
      </c>
      <c r="AL29" s="1026"/>
      <c r="AM29" s="1026"/>
      <c r="AN29" s="1026"/>
      <c r="AO29" s="1026"/>
      <c r="AP29" s="1101" t="s">
        <v>522</v>
      </c>
      <c r="AQ29" s="1101"/>
      <c r="AR29" s="1101"/>
      <c r="AS29" s="1101"/>
      <c r="AT29" s="1101"/>
      <c r="AU29" s="1101" t="s">
        <v>522</v>
      </c>
      <c r="AV29" s="1101"/>
      <c r="AW29" s="1101"/>
      <c r="AX29" s="1101"/>
      <c r="AY29" s="1101"/>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86" t="s">
        <v>411</v>
      </c>
      <c r="C30" s="1087"/>
      <c r="D30" s="1087"/>
      <c r="E30" s="1087"/>
      <c r="F30" s="1087"/>
      <c r="G30" s="1087"/>
      <c r="H30" s="1087"/>
      <c r="I30" s="1087"/>
      <c r="J30" s="1087"/>
      <c r="K30" s="1087"/>
      <c r="L30" s="1087"/>
      <c r="M30" s="1087"/>
      <c r="N30" s="1087"/>
      <c r="O30" s="1087"/>
      <c r="P30" s="1088"/>
      <c r="Q30" s="1098">
        <v>5567</v>
      </c>
      <c r="R30" s="1099"/>
      <c r="S30" s="1099"/>
      <c r="T30" s="1099"/>
      <c r="U30" s="1099"/>
      <c r="V30" s="1099">
        <v>5525</v>
      </c>
      <c r="W30" s="1099"/>
      <c r="X30" s="1099"/>
      <c r="Y30" s="1099"/>
      <c r="Z30" s="1099"/>
      <c r="AA30" s="1099">
        <v>42</v>
      </c>
      <c r="AB30" s="1099"/>
      <c r="AC30" s="1099"/>
      <c r="AD30" s="1099"/>
      <c r="AE30" s="1100"/>
      <c r="AF30" s="1092">
        <v>42</v>
      </c>
      <c r="AG30" s="1093"/>
      <c r="AH30" s="1093"/>
      <c r="AI30" s="1093"/>
      <c r="AJ30" s="1094"/>
      <c r="AK30" s="1035">
        <v>2193</v>
      </c>
      <c r="AL30" s="1026"/>
      <c r="AM30" s="1026"/>
      <c r="AN30" s="1026"/>
      <c r="AO30" s="1026"/>
      <c r="AP30" s="1101" t="s">
        <v>522</v>
      </c>
      <c r="AQ30" s="1101"/>
      <c r="AR30" s="1101"/>
      <c r="AS30" s="1101"/>
      <c r="AT30" s="1101"/>
      <c r="AU30" s="1101" t="s">
        <v>522</v>
      </c>
      <c r="AV30" s="1101"/>
      <c r="AW30" s="1101"/>
      <c r="AX30" s="1101"/>
      <c r="AY30" s="1101"/>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86" t="s">
        <v>412</v>
      </c>
      <c r="C31" s="1087"/>
      <c r="D31" s="1087"/>
      <c r="E31" s="1087"/>
      <c r="F31" s="1087"/>
      <c r="G31" s="1087"/>
      <c r="H31" s="1087"/>
      <c r="I31" s="1087"/>
      <c r="J31" s="1087"/>
      <c r="K31" s="1087"/>
      <c r="L31" s="1087"/>
      <c r="M31" s="1087"/>
      <c r="N31" s="1087"/>
      <c r="O31" s="1087"/>
      <c r="P31" s="1088"/>
      <c r="Q31" s="1098">
        <v>7086</v>
      </c>
      <c r="R31" s="1099"/>
      <c r="S31" s="1099"/>
      <c r="T31" s="1099"/>
      <c r="U31" s="1099"/>
      <c r="V31" s="1099">
        <v>6345</v>
      </c>
      <c r="W31" s="1099"/>
      <c r="X31" s="1099"/>
      <c r="Y31" s="1099"/>
      <c r="Z31" s="1099"/>
      <c r="AA31" s="1099">
        <v>741</v>
      </c>
      <c r="AB31" s="1099"/>
      <c r="AC31" s="1099"/>
      <c r="AD31" s="1099"/>
      <c r="AE31" s="1100"/>
      <c r="AF31" s="1092">
        <v>266</v>
      </c>
      <c r="AG31" s="1093"/>
      <c r="AH31" s="1093"/>
      <c r="AI31" s="1093"/>
      <c r="AJ31" s="1094"/>
      <c r="AK31" s="1035">
        <v>2541</v>
      </c>
      <c r="AL31" s="1026"/>
      <c r="AM31" s="1026"/>
      <c r="AN31" s="1026"/>
      <c r="AO31" s="1026"/>
      <c r="AP31" s="1026">
        <v>36411</v>
      </c>
      <c r="AQ31" s="1026"/>
      <c r="AR31" s="1026"/>
      <c r="AS31" s="1026"/>
      <c r="AT31" s="1026"/>
      <c r="AU31" s="1026">
        <v>24032</v>
      </c>
      <c r="AV31" s="1026"/>
      <c r="AW31" s="1026"/>
      <c r="AX31" s="1026"/>
      <c r="AY31" s="1026"/>
      <c r="AZ31" s="1101" t="s">
        <v>522</v>
      </c>
      <c r="BA31" s="1101"/>
      <c r="BB31" s="1101"/>
      <c r="BC31" s="1101"/>
      <c r="BD31" s="1101"/>
      <c r="BE31" s="1081" t="s">
        <v>413</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414</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396</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619</v>
      </c>
      <c r="AG63" s="1014"/>
      <c r="AH63" s="1014"/>
      <c r="AI63" s="1014"/>
      <c r="AJ63" s="1079"/>
      <c r="AK63" s="1080"/>
      <c r="AL63" s="1018"/>
      <c r="AM63" s="1018"/>
      <c r="AN63" s="1018"/>
      <c r="AO63" s="1018"/>
      <c r="AP63" s="1014">
        <f>AP31</f>
        <v>36411</v>
      </c>
      <c r="AQ63" s="1014"/>
      <c r="AR63" s="1014"/>
      <c r="AS63" s="1014"/>
      <c r="AT63" s="1014"/>
      <c r="AU63" s="1014">
        <f>AU31</f>
        <v>24032</v>
      </c>
      <c r="AV63" s="1014"/>
      <c r="AW63" s="1014"/>
      <c r="AX63" s="1014"/>
      <c r="AY63" s="1014"/>
      <c r="AZ63" s="1074"/>
      <c r="BA63" s="1074"/>
      <c r="BB63" s="1074"/>
      <c r="BC63" s="1074"/>
      <c r="BD63" s="1074"/>
      <c r="BE63" s="1015"/>
      <c r="BF63" s="1015"/>
      <c r="BG63" s="1015"/>
      <c r="BH63" s="1015"/>
      <c r="BI63" s="1016"/>
      <c r="BJ63" s="1075" t="s">
        <v>416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421</v>
      </c>
      <c r="AB66" s="1057"/>
      <c r="AC66" s="1057"/>
      <c r="AD66" s="1057"/>
      <c r="AE66" s="1058"/>
      <c r="AF66" s="1062" t="s">
        <v>422</v>
      </c>
      <c r="AG66" s="1063"/>
      <c r="AH66" s="1063"/>
      <c r="AI66" s="1063"/>
      <c r="AJ66" s="1064"/>
      <c r="AK66" s="1056" t="s">
        <v>423</v>
      </c>
      <c r="AL66" s="1051"/>
      <c r="AM66" s="1051"/>
      <c r="AN66" s="1051"/>
      <c r="AO66" s="1052"/>
      <c r="AP66" s="1056" t="s">
        <v>424</v>
      </c>
      <c r="AQ66" s="1057"/>
      <c r="AR66" s="1057"/>
      <c r="AS66" s="1057"/>
      <c r="AT66" s="1058"/>
      <c r="AU66" s="1056" t="s">
        <v>425</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39" t="s">
        <v>586</v>
      </c>
      <c r="C68" s="1040"/>
      <c r="D68" s="1040"/>
      <c r="E68" s="1040"/>
      <c r="F68" s="1040"/>
      <c r="G68" s="1040"/>
      <c r="H68" s="1040"/>
      <c r="I68" s="1040"/>
      <c r="J68" s="1040"/>
      <c r="K68" s="1040"/>
      <c r="L68" s="1040"/>
      <c r="M68" s="1040"/>
      <c r="N68" s="1040"/>
      <c r="O68" s="1040"/>
      <c r="P68" s="1041"/>
      <c r="Q68" s="1042">
        <v>4886</v>
      </c>
      <c r="R68" s="1043"/>
      <c r="S68" s="1043"/>
      <c r="T68" s="1043"/>
      <c r="U68" s="1043"/>
      <c r="V68" s="1043">
        <v>3849</v>
      </c>
      <c r="W68" s="1043"/>
      <c r="X68" s="1043"/>
      <c r="Y68" s="1043"/>
      <c r="Z68" s="1043"/>
      <c r="AA68" s="1043">
        <v>1038</v>
      </c>
      <c r="AB68" s="1043"/>
      <c r="AC68" s="1043"/>
      <c r="AD68" s="1043"/>
      <c r="AE68" s="1043"/>
      <c r="AF68" s="1043">
        <v>1038</v>
      </c>
      <c r="AG68" s="1043"/>
      <c r="AH68" s="1043"/>
      <c r="AI68" s="1043"/>
      <c r="AJ68" s="1043"/>
      <c r="AK68" s="1026" t="s">
        <v>595</v>
      </c>
      <c r="AL68" s="1026"/>
      <c r="AM68" s="1026"/>
      <c r="AN68" s="1026"/>
      <c r="AO68" s="1026"/>
      <c r="AP68" s="1026" t="s">
        <v>595</v>
      </c>
      <c r="AQ68" s="1026"/>
      <c r="AR68" s="1026"/>
      <c r="AS68" s="1026"/>
      <c r="AT68" s="1026"/>
      <c r="AU68" s="1026" t="s">
        <v>595</v>
      </c>
      <c r="AV68" s="1026"/>
      <c r="AW68" s="1026"/>
      <c r="AX68" s="1026"/>
      <c r="AY68" s="1026"/>
      <c r="AZ68" s="1037"/>
      <c r="BA68" s="1037"/>
      <c r="BB68" s="1037"/>
      <c r="BC68" s="1037"/>
      <c r="BD68" s="1038"/>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587</v>
      </c>
      <c r="C69" s="1030"/>
      <c r="D69" s="1030"/>
      <c r="E69" s="1030"/>
      <c r="F69" s="1030"/>
      <c r="G69" s="1030"/>
      <c r="H69" s="1030"/>
      <c r="I69" s="1030"/>
      <c r="J69" s="1030"/>
      <c r="K69" s="1030"/>
      <c r="L69" s="1030"/>
      <c r="M69" s="1030"/>
      <c r="N69" s="1030"/>
      <c r="O69" s="1030"/>
      <c r="P69" s="1031"/>
      <c r="Q69" s="1032">
        <v>943518</v>
      </c>
      <c r="R69" s="1026"/>
      <c r="S69" s="1026"/>
      <c r="T69" s="1026"/>
      <c r="U69" s="1026"/>
      <c r="V69" s="1026">
        <v>933423</v>
      </c>
      <c r="W69" s="1026"/>
      <c r="X69" s="1026"/>
      <c r="Y69" s="1026"/>
      <c r="Z69" s="1026"/>
      <c r="AA69" s="1026">
        <v>10095</v>
      </c>
      <c r="AB69" s="1026"/>
      <c r="AC69" s="1026"/>
      <c r="AD69" s="1026"/>
      <c r="AE69" s="1026"/>
      <c r="AF69" s="1026">
        <v>10095</v>
      </c>
      <c r="AG69" s="1026"/>
      <c r="AH69" s="1026"/>
      <c r="AI69" s="1026"/>
      <c r="AJ69" s="1026"/>
      <c r="AK69" s="1026">
        <v>4560</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396</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AF68+AF69</f>
        <v>11133</v>
      </c>
      <c r="AG88" s="1014"/>
      <c r="AH88" s="1014"/>
      <c r="AI88" s="1014"/>
      <c r="AJ88" s="1014"/>
      <c r="AK88" s="1018"/>
      <c r="AL88" s="1018"/>
      <c r="AM88" s="1018"/>
      <c r="AN88" s="1018"/>
      <c r="AO88" s="1018"/>
      <c r="AP88" s="1014" t="s">
        <v>601</v>
      </c>
      <c r="AQ88" s="1014"/>
      <c r="AR88" s="1014"/>
      <c r="AS88" s="1014"/>
      <c r="AT88" s="1014"/>
      <c r="AU88" s="1014" t="s">
        <v>601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CR7+CR8+CR9+CR10+CR11+CR12</f>
        <v>352</v>
      </c>
      <c r="CS102" s="1006"/>
      <c r="CT102" s="1006"/>
      <c r="CU102" s="1006"/>
      <c r="CV102" s="1007"/>
      <c r="CW102" s="1005">
        <f>CW9+CW11</f>
        <v>22</v>
      </c>
      <c r="CX102" s="1006"/>
      <c r="CY102" s="1006"/>
      <c r="CZ102" s="1006"/>
      <c r="DA102" s="1007"/>
      <c r="DB102" s="1005" t="s">
        <v>601</v>
      </c>
      <c r="DC102" s="1006"/>
      <c r="DD102" s="1006"/>
      <c r="DE102" s="1006"/>
      <c r="DF102" s="1007"/>
      <c r="DG102" s="1005">
        <f>DG7</f>
        <v>3325</v>
      </c>
      <c r="DH102" s="1006"/>
      <c r="DI102" s="1006"/>
      <c r="DJ102" s="1006"/>
      <c r="DK102" s="1007"/>
      <c r="DL102" s="1005" t="s">
        <v>601</v>
      </c>
      <c r="DM102" s="1006"/>
      <c r="DN102" s="1006"/>
      <c r="DO102" s="1006"/>
      <c r="DP102" s="1007"/>
      <c r="DQ102" s="1005" t="s">
        <v>601</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312</v>
      </c>
      <c r="AG109" s="949"/>
      <c r="AH109" s="949"/>
      <c r="AI109" s="949"/>
      <c r="AJ109" s="950"/>
      <c r="AK109" s="951" t="s">
        <v>311</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312</v>
      </c>
      <c r="BW109" s="949"/>
      <c r="BX109" s="949"/>
      <c r="BY109" s="949"/>
      <c r="BZ109" s="950"/>
      <c r="CA109" s="951" t="s">
        <v>311</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312</v>
      </c>
      <c r="DM109" s="949"/>
      <c r="DN109" s="949"/>
      <c r="DO109" s="949"/>
      <c r="DP109" s="950"/>
      <c r="DQ109" s="951" t="s">
        <v>311</v>
      </c>
      <c r="DR109" s="949"/>
      <c r="DS109" s="949"/>
      <c r="DT109" s="949"/>
      <c r="DU109" s="950"/>
      <c r="DV109" s="951" t="s">
        <v>436</v>
      </c>
      <c r="DW109" s="949"/>
      <c r="DX109" s="949"/>
      <c r="DY109" s="949"/>
      <c r="DZ109" s="980"/>
    </row>
    <row r="110" spans="1:131" s="247" customFormat="1" ht="26.25" customHeight="1" x14ac:dyDescent="0.2">
      <c r="A110" s="851" t="s">
        <v>438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4268319</v>
      </c>
      <c r="AB110" s="942"/>
      <c r="AC110" s="942"/>
      <c r="AD110" s="942"/>
      <c r="AE110" s="943"/>
      <c r="AF110" s="944">
        <v>4256552</v>
      </c>
      <c r="AG110" s="942"/>
      <c r="AH110" s="942"/>
      <c r="AI110" s="942"/>
      <c r="AJ110" s="943"/>
      <c r="AK110" s="944">
        <v>4476335</v>
      </c>
      <c r="AL110" s="942"/>
      <c r="AM110" s="942"/>
      <c r="AN110" s="942"/>
      <c r="AO110" s="943"/>
      <c r="AP110" s="945">
        <v>13.5</v>
      </c>
      <c r="AQ110" s="946"/>
      <c r="AR110" s="946"/>
      <c r="AS110" s="946"/>
      <c r="AT110" s="947"/>
      <c r="AU110" s="981" t="s">
        <v>73</v>
      </c>
      <c r="AV110" s="982"/>
      <c r="AW110" s="982"/>
      <c r="AX110" s="982"/>
      <c r="AY110" s="982"/>
      <c r="AZ110" s="907" t="s">
        <v>439</v>
      </c>
      <c r="BA110" s="852"/>
      <c r="BB110" s="852"/>
      <c r="BC110" s="852"/>
      <c r="BD110" s="852"/>
      <c r="BE110" s="852"/>
      <c r="BF110" s="852"/>
      <c r="BG110" s="852"/>
      <c r="BH110" s="852"/>
      <c r="BI110" s="852"/>
      <c r="BJ110" s="852"/>
      <c r="BK110" s="852"/>
      <c r="BL110" s="852"/>
      <c r="BM110" s="852"/>
      <c r="BN110" s="852"/>
      <c r="BO110" s="852"/>
      <c r="BP110" s="853"/>
      <c r="BQ110" s="908">
        <v>39733705</v>
      </c>
      <c r="BR110" s="889"/>
      <c r="BS110" s="889"/>
      <c r="BT110" s="889"/>
      <c r="BU110" s="889"/>
      <c r="BV110" s="889">
        <v>38074986</v>
      </c>
      <c r="BW110" s="889"/>
      <c r="BX110" s="889"/>
      <c r="BY110" s="889"/>
      <c r="BZ110" s="889"/>
      <c r="CA110" s="889">
        <v>35944720</v>
      </c>
      <c r="CB110" s="889"/>
      <c r="CC110" s="889"/>
      <c r="CD110" s="889"/>
      <c r="CE110" s="889"/>
      <c r="CF110" s="913">
        <v>108.6</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147757</v>
      </c>
      <c r="DH110" s="889"/>
      <c r="DI110" s="889"/>
      <c r="DJ110" s="889"/>
      <c r="DK110" s="889"/>
      <c r="DL110" s="889">
        <v>68663</v>
      </c>
      <c r="DM110" s="889"/>
      <c r="DN110" s="889"/>
      <c r="DO110" s="889"/>
      <c r="DP110" s="889"/>
      <c r="DQ110" s="889" t="s">
        <v>398</v>
      </c>
      <c r="DR110" s="889"/>
      <c r="DS110" s="889"/>
      <c r="DT110" s="889"/>
      <c r="DU110" s="889"/>
      <c r="DV110" s="890" t="s">
        <v>416</v>
      </c>
      <c r="DW110" s="890"/>
      <c r="DX110" s="890"/>
      <c r="DY110" s="890"/>
      <c r="DZ110" s="891"/>
    </row>
    <row r="111" spans="1:131" s="247" customFormat="1" ht="26.25" customHeight="1" x14ac:dyDescent="0.2">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443</v>
      </c>
      <c r="AB111" s="970"/>
      <c r="AC111" s="970"/>
      <c r="AD111" s="970"/>
      <c r="AE111" s="971"/>
      <c r="AF111" s="972" t="s">
        <v>148</v>
      </c>
      <c r="AG111" s="970"/>
      <c r="AH111" s="970"/>
      <c r="AI111" s="970"/>
      <c r="AJ111" s="971"/>
      <c r="AK111" s="972" t="s">
        <v>416</v>
      </c>
      <c r="AL111" s="970"/>
      <c r="AM111" s="970"/>
      <c r="AN111" s="970"/>
      <c r="AO111" s="971"/>
      <c r="AP111" s="973" t="s">
        <v>148</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v>3855705</v>
      </c>
      <c r="BR111" s="861"/>
      <c r="BS111" s="861"/>
      <c r="BT111" s="861"/>
      <c r="BU111" s="861"/>
      <c r="BV111" s="861">
        <v>283005</v>
      </c>
      <c r="BW111" s="861"/>
      <c r="BX111" s="861"/>
      <c r="BY111" s="861"/>
      <c r="BZ111" s="861"/>
      <c r="CA111" s="861">
        <v>3527322</v>
      </c>
      <c r="CB111" s="861"/>
      <c r="CC111" s="861"/>
      <c r="CD111" s="861"/>
      <c r="CE111" s="861"/>
      <c r="CF111" s="922">
        <v>10.7</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148</v>
      </c>
      <c r="DH111" s="861"/>
      <c r="DI111" s="861"/>
      <c r="DJ111" s="861"/>
      <c r="DK111" s="861"/>
      <c r="DL111" s="861" t="s">
        <v>148</v>
      </c>
      <c r="DM111" s="861"/>
      <c r="DN111" s="861"/>
      <c r="DO111" s="861"/>
      <c r="DP111" s="861"/>
      <c r="DQ111" s="861" t="s">
        <v>446</v>
      </c>
      <c r="DR111" s="861"/>
      <c r="DS111" s="861"/>
      <c r="DT111" s="861"/>
      <c r="DU111" s="861"/>
      <c r="DV111" s="838" t="s">
        <v>443</v>
      </c>
      <c r="DW111" s="838"/>
      <c r="DX111" s="838"/>
      <c r="DY111" s="838"/>
      <c r="DZ111" s="839"/>
    </row>
    <row r="112" spans="1:131" s="247" customFormat="1" ht="26.25" customHeight="1" x14ac:dyDescent="0.2">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443</v>
      </c>
      <c r="AG112" s="824"/>
      <c r="AH112" s="824"/>
      <c r="AI112" s="824"/>
      <c r="AJ112" s="825"/>
      <c r="AK112" s="826" t="s">
        <v>443</v>
      </c>
      <c r="AL112" s="824"/>
      <c r="AM112" s="824"/>
      <c r="AN112" s="824"/>
      <c r="AO112" s="825"/>
      <c r="AP112" s="871" t="s">
        <v>443</v>
      </c>
      <c r="AQ112" s="872"/>
      <c r="AR112" s="872"/>
      <c r="AS112" s="872"/>
      <c r="AT112" s="873"/>
      <c r="AU112" s="983"/>
      <c r="AV112" s="984"/>
      <c r="AW112" s="984"/>
      <c r="AX112" s="984"/>
      <c r="AY112" s="984"/>
      <c r="AZ112" s="859" t="s">
        <v>449</v>
      </c>
      <c r="BA112" s="794"/>
      <c r="BB112" s="794"/>
      <c r="BC112" s="794"/>
      <c r="BD112" s="794"/>
      <c r="BE112" s="794"/>
      <c r="BF112" s="794"/>
      <c r="BG112" s="794"/>
      <c r="BH112" s="794"/>
      <c r="BI112" s="794"/>
      <c r="BJ112" s="794"/>
      <c r="BK112" s="794"/>
      <c r="BL112" s="794"/>
      <c r="BM112" s="794"/>
      <c r="BN112" s="794"/>
      <c r="BO112" s="794"/>
      <c r="BP112" s="795"/>
      <c r="BQ112" s="860">
        <v>26382402</v>
      </c>
      <c r="BR112" s="861"/>
      <c r="BS112" s="861"/>
      <c r="BT112" s="861"/>
      <c r="BU112" s="861"/>
      <c r="BV112" s="861">
        <v>25421822</v>
      </c>
      <c r="BW112" s="861"/>
      <c r="BX112" s="861"/>
      <c r="BY112" s="861"/>
      <c r="BZ112" s="861"/>
      <c r="CA112" s="861">
        <v>24031572</v>
      </c>
      <c r="CB112" s="861"/>
      <c r="CC112" s="861"/>
      <c r="CD112" s="861"/>
      <c r="CE112" s="861"/>
      <c r="CF112" s="922">
        <v>72.599999999999994</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451</v>
      </c>
      <c r="DM112" s="861"/>
      <c r="DN112" s="861"/>
      <c r="DO112" s="861"/>
      <c r="DP112" s="861"/>
      <c r="DQ112" s="861" t="s">
        <v>148</v>
      </c>
      <c r="DR112" s="861"/>
      <c r="DS112" s="861"/>
      <c r="DT112" s="861"/>
      <c r="DU112" s="861"/>
      <c r="DV112" s="838" t="s">
        <v>443</v>
      </c>
      <c r="DW112" s="838"/>
      <c r="DX112" s="838"/>
      <c r="DY112" s="838"/>
      <c r="DZ112" s="839"/>
    </row>
    <row r="113" spans="1:130" s="247" customFormat="1" ht="26.25" customHeight="1" x14ac:dyDescent="0.2">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2103508</v>
      </c>
      <c r="AB113" s="970"/>
      <c r="AC113" s="970"/>
      <c r="AD113" s="970"/>
      <c r="AE113" s="971"/>
      <c r="AF113" s="972">
        <v>2056299</v>
      </c>
      <c r="AG113" s="970"/>
      <c r="AH113" s="970"/>
      <c r="AI113" s="970"/>
      <c r="AJ113" s="971"/>
      <c r="AK113" s="972">
        <v>2187493</v>
      </c>
      <c r="AL113" s="970"/>
      <c r="AM113" s="970"/>
      <c r="AN113" s="970"/>
      <c r="AO113" s="971"/>
      <c r="AP113" s="973">
        <v>6.6</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t="s">
        <v>148</v>
      </c>
      <c r="BR113" s="861"/>
      <c r="BS113" s="861"/>
      <c r="BT113" s="861"/>
      <c r="BU113" s="861"/>
      <c r="BV113" s="861" t="s">
        <v>446</v>
      </c>
      <c r="BW113" s="861"/>
      <c r="BX113" s="861"/>
      <c r="BY113" s="861"/>
      <c r="BZ113" s="861"/>
      <c r="CA113" s="861" t="s">
        <v>148</v>
      </c>
      <c r="CB113" s="861"/>
      <c r="CC113" s="861"/>
      <c r="CD113" s="861"/>
      <c r="CE113" s="861"/>
      <c r="CF113" s="922" t="s">
        <v>451</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443</v>
      </c>
      <c r="DH113" s="824"/>
      <c r="DI113" s="824"/>
      <c r="DJ113" s="824"/>
      <c r="DK113" s="825"/>
      <c r="DL113" s="826" t="s">
        <v>416</v>
      </c>
      <c r="DM113" s="824"/>
      <c r="DN113" s="824"/>
      <c r="DO113" s="824"/>
      <c r="DP113" s="825"/>
      <c r="DQ113" s="826" t="s">
        <v>148</v>
      </c>
      <c r="DR113" s="824"/>
      <c r="DS113" s="824"/>
      <c r="DT113" s="824"/>
      <c r="DU113" s="825"/>
      <c r="DV113" s="871" t="s">
        <v>416</v>
      </c>
      <c r="DW113" s="872"/>
      <c r="DX113" s="872"/>
      <c r="DY113" s="872"/>
      <c r="DZ113" s="873"/>
    </row>
    <row r="114" spans="1:130" s="247" customFormat="1" ht="26.25" customHeight="1" x14ac:dyDescent="0.2">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446</v>
      </c>
      <c r="AB114" s="824"/>
      <c r="AC114" s="824"/>
      <c r="AD114" s="824"/>
      <c r="AE114" s="825"/>
      <c r="AF114" s="826" t="s">
        <v>446</v>
      </c>
      <c r="AG114" s="824"/>
      <c r="AH114" s="824"/>
      <c r="AI114" s="824"/>
      <c r="AJ114" s="825"/>
      <c r="AK114" s="826" t="s">
        <v>443</v>
      </c>
      <c r="AL114" s="824"/>
      <c r="AM114" s="824"/>
      <c r="AN114" s="824"/>
      <c r="AO114" s="825"/>
      <c r="AP114" s="871" t="s">
        <v>443</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9210598</v>
      </c>
      <c r="BR114" s="861"/>
      <c r="BS114" s="861"/>
      <c r="BT114" s="861"/>
      <c r="BU114" s="861"/>
      <c r="BV114" s="861">
        <v>8775875</v>
      </c>
      <c r="BW114" s="861"/>
      <c r="BX114" s="861"/>
      <c r="BY114" s="861"/>
      <c r="BZ114" s="861"/>
      <c r="CA114" s="861">
        <v>8254177</v>
      </c>
      <c r="CB114" s="861"/>
      <c r="CC114" s="861"/>
      <c r="CD114" s="861"/>
      <c r="CE114" s="861"/>
      <c r="CF114" s="922">
        <v>24.9</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443</v>
      </c>
      <c r="DH114" s="824"/>
      <c r="DI114" s="824"/>
      <c r="DJ114" s="824"/>
      <c r="DK114" s="825"/>
      <c r="DL114" s="826" t="s">
        <v>451</v>
      </c>
      <c r="DM114" s="824"/>
      <c r="DN114" s="824"/>
      <c r="DO114" s="824"/>
      <c r="DP114" s="825"/>
      <c r="DQ114" s="826" t="s">
        <v>443</v>
      </c>
      <c r="DR114" s="824"/>
      <c r="DS114" s="824"/>
      <c r="DT114" s="824"/>
      <c r="DU114" s="825"/>
      <c r="DV114" s="871" t="s">
        <v>443</v>
      </c>
      <c r="DW114" s="872"/>
      <c r="DX114" s="872"/>
      <c r="DY114" s="872"/>
      <c r="DZ114" s="873"/>
    </row>
    <row r="115" spans="1:130" s="247" customFormat="1" ht="26.25" customHeight="1" x14ac:dyDescent="0.2">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83974</v>
      </c>
      <c r="AB115" s="970"/>
      <c r="AC115" s="970"/>
      <c r="AD115" s="970"/>
      <c r="AE115" s="971"/>
      <c r="AF115" s="972">
        <v>83944</v>
      </c>
      <c r="AG115" s="970"/>
      <c r="AH115" s="970"/>
      <c r="AI115" s="970"/>
      <c r="AJ115" s="971"/>
      <c r="AK115" s="972">
        <v>118551</v>
      </c>
      <c r="AL115" s="970"/>
      <c r="AM115" s="970"/>
      <c r="AN115" s="970"/>
      <c r="AO115" s="971"/>
      <c r="AP115" s="973">
        <v>0.4</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t="s">
        <v>148</v>
      </c>
      <c r="BR115" s="861"/>
      <c r="BS115" s="861"/>
      <c r="BT115" s="861"/>
      <c r="BU115" s="861"/>
      <c r="BV115" s="861" t="s">
        <v>446</v>
      </c>
      <c r="BW115" s="861"/>
      <c r="BX115" s="861"/>
      <c r="BY115" s="861"/>
      <c r="BZ115" s="861"/>
      <c r="CA115" s="861" t="s">
        <v>446</v>
      </c>
      <c r="CB115" s="861"/>
      <c r="CC115" s="861"/>
      <c r="CD115" s="861"/>
      <c r="CE115" s="861"/>
      <c r="CF115" s="922" t="s">
        <v>443</v>
      </c>
      <c r="CG115" s="923"/>
      <c r="CH115" s="923"/>
      <c r="CI115" s="923"/>
      <c r="CJ115" s="923"/>
      <c r="CK115" s="978"/>
      <c r="CL115" s="865"/>
      <c r="CM115" s="859" t="s">
        <v>460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3707948</v>
      </c>
      <c r="DH115" s="824"/>
      <c r="DI115" s="824"/>
      <c r="DJ115" s="824"/>
      <c r="DK115" s="825"/>
      <c r="DL115" s="826">
        <v>214342</v>
      </c>
      <c r="DM115" s="824"/>
      <c r="DN115" s="824"/>
      <c r="DO115" s="824"/>
      <c r="DP115" s="825"/>
      <c r="DQ115" s="826">
        <v>3527322</v>
      </c>
      <c r="DR115" s="824"/>
      <c r="DS115" s="824"/>
      <c r="DT115" s="824"/>
      <c r="DU115" s="825"/>
      <c r="DV115" s="871">
        <v>10.7</v>
      </c>
      <c r="DW115" s="872"/>
      <c r="DX115" s="872"/>
      <c r="DY115" s="872"/>
      <c r="DZ115" s="873"/>
    </row>
    <row r="116" spans="1:130" s="247" customFormat="1" ht="26.25" customHeight="1" x14ac:dyDescent="0.2">
      <c r="A116" s="967"/>
      <c r="B116" s="968"/>
      <c r="C116" s="927" t="s">
        <v>461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443</v>
      </c>
      <c r="AB116" s="824"/>
      <c r="AC116" s="824"/>
      <c r="AD116" s="824"/>
      <c r="AE116" s="825"/>
      <c r="AF116" s="826" t="s">
        <v>443</v>
      </c>
      <c r="AG116" s="824"/>
      <c r="AH116" s="824"/>
      <c r="AI116" s="824"/>
      <c r="AJ116" s="825"/>
      <c r="AK116" s="826" t="s">
        <v>148</v>
      </c>
      <c r="AL116" s="824"/>
      <c r="AM116" s="824"/>
      <c r="AN116" s="824"/>
      <c r="AO116" s="825"/>
      <c r="AP116" s="871" t="s">
        <v>443</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416</v>
      </c>
      <c r="BR116" s="861"/>
      <c r="BS116" s="861"/>
      <c r="BT116" s="861"/>
      <c r="BU116" s="861"/>
      <c r="BV116" s="861" t="s">
        <v>443</v>
      </c>
      <c r="BW116" s="861"/>
      <c r="BX116" s="861"/>
      <c r="BY116" s="861"/>
      <c r="BZ116" s="861"/>
      <c r="CA116" s="861" t="s">
        <v>148</v>
      </c>
      <c r="CB116" s="861"/>
      <c r="CC116" s="861"/>
      <c r="CD116" s="861"/>
      <c r="CE116" s="861"/>
      <c r="CF116" s="922" t="s">
        <v>443</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464</v>
      </c>
      <c r="DH116" s="824"/>
      <c r="DI116" s="824"/>
      <c r="DJ116" s="824"/>
      <c r="DK116" s="825"/>
      <c r="DL116" s="826" t="s">
        <v>148</v>
      </c>
      <c r="DM116" s="824"/>
      <c r="DN116" s="824"/>
      <c r="DO116" s="824"/>
      <c r="DP116" s="825"/>
      <c r="DQ116" s="826" t="s">
        <v>464</v>
      </c>
      <c r="DR116" s="824"/>
      <c r="DS116" s="824"/>
      <c r="DT116" s="824"/>
      <c r="DU116" s="825"/>
      <c r="DV116" s="871" t="s">
        <v>443</v>
      </c>
      <c r="DW116" s="872"/>
      <c r="DX116" s="872"/>
      <c r="DY116" s="872"/>
      <c r="DZ116" s="873"/>
    </row>
    <row r="117" spans="1:130" s="247" customFormat="1" ht="26.25" customHeight="1" x14ac:dyDescent="0.2">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6455801</v>
      </c>
      <c r="AB117" s="956"/>
      <c r="AC117" s="956"/>
      <c r="AD117" s="956"/>
      <c r="AE117" s="957"/>
      <c r="AF117" s="958">
        <v>6396795</v>
      </c>
      <c r="AG117" s="956"/>
      <c r="AH117" s="956"/>
      <c r="AI117" s="956"/>
      <c r="AJ117" s="957"/>
      <c r="AK117" s="958">
        <v>6782379</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416</v>
      </c>
      <c r="BW117" s="861"/>
      <c r="BX117" s="861"/>
      <c r="BY117" s="861"/>
      <c r="BZ117" s="861"/>
      <c r="CA117" s="861" t="s">
        <v>443</v>
      </c>
      <c r="CB117" s="861"/>
      <c r="CC117" s="861"/>
      <c r="CD117" s="861"/>
      <c r="CE117" s="861"/>
      <c r="CF117" s="922" t="s">
        <v>148</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443</v>
      </c>
      <c r="DH117" s="824"/>
      <c r="DI117" s="824"/>
      <c r="DJ117" s="824"/>
      <c r="DK117" s="825"/>
      <c r="DL117" s="826" t="s">
        <v>451</v>
      </c>
      <c r="DM117" s="824"/>
      <c r="DN117" s="824"/>
      <c r="DO117" s="824"/>
      <c r="DP117" s="825"/>
      <c r="DQ117" s="826" t="s">
        <v>148</v>
      </c>
      <c r="DR117" s="824"/>
      <c r="DS117" s="824"/>
      <c r="DT117" s="824"/>
      <c r="DU117" s="825"/>
      <c r="DV117" s="871" t="s">
        <v>443</v>
      </c>
      <c r="DW117" s="872"/>
      <c r="DX117" s="872"/>
      <c r="DY117" s="872"/>
      <c r="DZ117" s="873"/>
    </row>
    <row r="118" spans="1:130" s="247" customFormat="1" ht="26.25" customHeight="1" x14ac:dyDescent="0.2">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312</v>
      </c>
      <c r="AG118" s="949"/>
      <c r="AH118" s="949"/>
      <c r="AI118" s="949"/>
      <c r="AJ118" s="950"/>
      <c r="AK118" s="951" t="s">
        <v>311</v>
      </c>
      <c r="AL118" s="949"/>
      <c r="AM118" s="949"/>
      <c r="AN118" s="949"/>
      <c r="AO118" s="950"/>
      <c r="AP118" s="952" t="s">
        <v>436</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148</v>
      </c>
      <c r="BR118" s="892"/>
      <c r="BS118" s="892"/>
      <c r="BT118" s="892"/>
      <c r="BU118" s="892"/>
      <c r="BV118" s="892" t="s">
        <v>443</v>
      </c>
      <c r="BW118" s="892"/>
      <c r="BX118" s="892"/>
      <c r="BY118" s="892"/>
      <c r="BZ118" s="892"/>
      <c r="CA118" s="892" t="s">
        <v>446</v>
      </c>
      <c r="CB118" s="892"/>
      <c r="CC118" s="892"/>
      <c r="CD118" s="892"/>
      <c r="CE118" s="892"/>
      <c r="CF118" s="922" t="s">
        <v>446</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148</v>
      </c>
      <c r="DH118" s="824"/>
      <c r="DI118" s="824"/>
      <c r="DJ118" s="824"/>
      <c r="DK118" s="825"/>
      <c r="DL118" s="826" t="s">
        <v>416</v>
      </c>
      <c r="DM118" s="824"/>
      <c r="DN118" s="824"/>
      <c r="DO118" s="824"/>
      <c r="DP118" s="825"/>
      <c r="DQ118" s="826" t="s">
        <v>464</v>
      </c>
      <c r="DR118" s="824"/>
      <c r="DS118" s="824"/>
      <c r="DT118" s="824"/>
      <c r="DU118" s="825"/>
      <c r="DV118" s="871" t="s">
        <v>443</v>
      </c>
      <c r="DW118" s="872"/>
      <c r="DX118" s="872"/>
      <c r="DY118" s="872"/>
      <c r="DZ118" s="873"/>
    </row>
    <row r="119" spans="1:130" s="247" customFormat="1" ht="26.25" customHeight="1" x14ac:dyDescent="0.2">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83944</v>
      </c>
      <c r="AB119" s="942"/>
      <c r="AC119" s="942"/>
      <c r="AD119" s="942"/>
      <c r="AE119" s="943"/>
      <c r="AF119" s="944">
        <v>83944</v>
      </c>
      <c r="AG119" s="942"/>
      <c r="AH119" s="942"/>
      <c r="AI119" s="942"/>
      <c r="AJ119" s="943"/>
      <c r="AK119" s="944">
        <v>70220</v>
      </c>
      <c r="AL119" s="942"/>
      <c r="AM119" s="942"/>
      <c r="AN119" s="942"/>
      <c r="AO119" s="943"/>
      <c r="AP119" s="945">
        <v>0.2</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470</v>
      </c>
      <c r="BP119" s="925"/>
      <c r="BQ119" s="929">
        <v>79182410</v>
      </c>
      <c r="BR119" s="892"/>
      <c r="BS119" s="892"/>
      <c r="BT119" s="892"/>
      <c r="BU119" s="892"/>
      <c r="BV119" s="892">
        <v>72555688</v>
      </c>
      <c r="BW119" s="892"/>
      <c r="BX119" s="892"/>
      <c r="BY119" s="892"/>
      <c r="BZ119" s="892"/>
      <c r="CA119" s="892">
        <v>71757791</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446</v>
      </c>
      <c r="DH119" s="807"/>
      <c r="DI119" s="807"/>
      <c r="DJ119" s="807"/>
      <c r="DK119" s="808"/>
      <c r="DL119" s="809" t="s">
        <v>446</v>
      </c>
      <c r="DM119" s="807"/>
      <c r="DN119" s="807"/>
      <c r="DO119" s="807"/>
      <c r="DP119" s="808"/>
      <c r="DQ119" s="809" t="s">
        <v>443</v>
      </c>
      <c r="DR119" s="807"/>
      <c r="DS119" s="807"/>
      <c r="DT119" s="807"/>
      <c r="DU119" s="808"/>
      <c r="DV119" s="895" t="s">
        <v>443</v>
      </c>
      <c r="DW119" s="896"/>
      <c r="DX119" s="896"/>
      <c r="DY119" s="896"/>
      <c r="DZ119" s="897"/>
    </row>
    <row r="120" spans="1:130" s="247" customFormat="1" ht="26.25" customHeight="1" x14ac:dyDescent="0.2">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148</v>
      </c>
      <c r="AB120" s="824"/>
      <c r="AC120" s="824"/>
      <c r="AD120" s="824"/>
      <c r="AE120" s="825"/>
      <c r="AF120" s="826" t="s">
        <v>148</v>
      </c>
      <c r="AG120" s="824"/>
      <c r="AH120" s="824"/>
      <c r="AI120" s="824"/>
      <c r="AJ120" s="825"/>
      <c r="AK120" s="826" t="s">
        <v>148</v>
      </c>
      <c r="AL120" s="824"/>
      <c r="AM120" s="824"/>
      <c r="AN120" s="824"/>
      <c r="AO120" s="825"/>
      <c r="AP120" s="871" t="s">
        <v>148</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11400893</v>
      </c>
      <c r="BR120" s="889"/>
      <c r="BS120" s="889"/>
      <c r="BT120" s="889"/>
      <c r="BU120" s="889"/>
      <c r="BV120" s="889">
        <v>12331090</v>
      </c>
      <c r="BW120" s="889"/>
      <c r="BX120" s="889"/>
      <c r="BY120" s="889"/>
      <c r="BZ120" s="889"/>
      <c r="CA120" s="889">
        <v>11766863</v>
      </c>
      <c r="CB120" s="889"/>
      <c r="CC120" s="889"/>
      <c r="CD120" s="889"/>
      <c r="CE120" s="889"/>
      <c r="CF120" s="913">
        <v>35.5</v>
      </c>
      <c r="CG120" s="914"/>
      <c r="CH120" s="914"/>
      <c r="CI120" s="914"/>
      <c r="CJ120" s="914"/>
      <c r="CK120" s="915" t="s">
        <v>474</v>
      </c>
      <c r="CL120" s="899"/>
      <c r="CM120" s="899"/>
      <c r="CN120" s="899"/>
      <c r="CO120" s="900"/>
      <c r="CP120" s="919" t="s">
        <v>412</v>
      </c>
      <c r="CQ120" s="920"/>
      <c r="CR120" s="920"/>
      <c r="CS120" s="920"/>
      <c r="CT120" s="920"/>
      <c r="CU120" s="920"/>
      <c r="CV120" s="920"/>
      <c r="CW120" s="920"/>
      <c r="CX120" s="920"/>
      <c r="CY120" s="920"/>
      <c r="CZ120" s="920"/>
      <c r="DA120" s="920"/>
      <c r="DB120" s="920"/>
      <c r="DC120" s="920"/>
      <c r="DD120" s="920"/>
      <c r="DE120" s="920"/>
      <c r="DF120" s="921"/>
      <c r="DG120" s="908" t="s">
        <v>416</v>
      </c>
      <c r="DH120" s="889"/>
      <c r="DI120" s="889"/>
      <c r="DJ120" s="889"/>
      <c r="DK120" s="889"/>
      <c r="DL120" s="889" t="s">
        <v>148</v>
      </c>
      <c r="DM120" s="889"/>
      <c r="DN120" s="889"/>
      <c r="DO120" s="889"/>
      <c r="DP120" s="889"/>
      <c r="DQ120" s="889">
        <v>24031572</v>
      </c>
      <c r="DR120" s="889"/>
      <c r="DS120" s="889"/>
      <c r="DT120" s="889"/>
      <c r="DU120" s="889"/>
      <c r="DV120" s="890">
        <v>72.599999999999994</v>
      </c>
      <c r="DW120" s="890"/>
      <c r="DX120" s="890"/>
      <c r="DY120" s="890"/>
      <c r="DZ120" s="891"/>
    </row>
    <row r="121" spans="1:130" s="247" customFormat="1" ht="26.25" customHeight="1" x14ac:dyDescent="0.2">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148</v>
      </c>
      <c r="AB121" s="824"/>
      <c r="AC121" s="824"/>
      <c r="AD121" s="824"/>
      <c r="AE121" s="825"/>
      <c r="AF121" s="826" t="s">
        <v>148</v>
      </c>
      <c r="AG121" s="824"/>
      <c r="AH121" s="824"/>
      <c r="AI121" s="824"/>
      <c r="AJ121" s="825"/>
      <c r="AK121" s="826" t="s">
        <v>416</v>
      </c>
      <c r="AL121" s="824"/>
      <c r="AM121" s="824"/>
      <c r="AN121" s="824"/>
      <c r="AO121" s="825"/>
      <c r="AP121" s="871" t="s">
        <v>148</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35105861</v>
      </c>
      <c r="BR121" s="861"/>
      <c r="BS121" s="861"/>
      <c r="BT121" s="861"/>
      <c r="BU121" s="861"/>
      <c r="BV121" s="861">
        <v>35018480</v>
      </c>
      <c r="BW121" s="861"/>
      <c r="BX121" s="861"/>
      <c r="BY121" s="861"/>
      <c r="BZ121" s="861"/>
      <c r="CA121" s="861">
        <v>36413057</v>
      </c>
      <c r="CB121" s="861"/>
      <c r="CC121" s="861"/>
      <c r="CD121" s="861"/>
      <c r="CE121" s="861"/>
      <c r="CF121" s="922">
        <v>110</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t="s">
        <v>148</v>
      </c>
      <c r="DH121" s="861"/>
      <c r="DI121" s="861"/>
      <c r="DJ121" s="861"/>
      <c r="DK121" s="861"/>
      <c r="DL121" s="861" t="s">
        <v>148</v>
      </c>
      <c r="DM121" s="861"/>
      <c r="DN121" s="861"/>
      <c r="DO121" s="861"/>
      <c r="DP121" s="861"/>
      <c r="DQ121" s="861" t="s">
        <v>148</v>
      </c>
      <c r="DR121" s="861"/>
      <c r="DS121" s="861"/>
      <c r="DT121" s="861"/>
      <c r="DU121" s="861"/>
      <c r="DV121" s="838" t="s">
        <v>451</v>
      </c>
      <c r="DW121" s="838"/>
      <c r="DX121" s="838"/>
      <c r="DY121" s="838"/>
      <c r="DZ121" s="839"/>
    </row>
    <row r="122" spans="1:130" s="247" customFormat="1" ht="26.25" customHeight="1" x14ac:dyDescent="0.2">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446</v>
      </c>
      <c r="AB122" s="824"/>
      <c r="AC122" s="824"/>
      <c r="AD122" s="824"/>
      <c r="AE122" s="825"/>
      <c r="AF122" s="826" t="s">
        <v>478</v>
      </c>
      <c r="AG122" s="824"/>
      <c r="AH122" s="824"/>
      <c r="AI122" s="824"/>
      <c r="AJ122" s="825"/>
      <c r="AK122" s="826" t="s">
        <v>148</v>
      </c>
      <c r="AL122" s="824"/>
      <c r="AM122" s="824"/>
      <c r="AN122" s="824"/>
      <c r="AO122" s="825"/>
      <c r="AP122" s="871" t="s">
        <v>443</v>
      </c>
      <c r="AQ122" s="872"/>
      <c r="AR122" s="872"/>
      <c r="AS122" s="872"/>
      <c r="AT122" s="873"/>
      <c r="AU122" s="933"/>
      <c r="AV122" s="934"/>
      <c r="AW122" s="934"/>
      <c r="AX122" s="934"/>
      <c r="AY122" s="935"/>
      <c r="AZ122" s="926" t="s">
        <v>479</v>
      </c>
      <c r="BA122" s="927"/>
      <c r="BB122" s="927"/>
      <c r="BC122" s="927"/>
      <c r="BD122" s="927"/>
      <c r="BE122" s="927"/>
      <c r="BF122" s="927"/>
      <c r="BG122" s="927"/>
      <c r="BH122" s="927"/>
      <c r="BI122" s="927"/>
      <c r="BJ122" s="927"/>
      <c r="BK122" s="927"/>
      <c r="BL122" s="927"/>
      <c r="BM122" s="927"/>
      <c r="BN122" s="927"/>
      <c r="BO122" s="927"/>
      <c r="BP122" s="928"/>
      <c r="BQ122" s="929">
        <v>35553607</v>
      </c>
      <c r="BR122" s="892"/>
      <c r="BS122" s="892"/>
      <c r="BT122" s="892"/>
      <c r="BU122" s="892"/>
      <c r="BV122" s="892">
        <v>33133606</v>
      </c>
      <c r="BW122" s="892"/>
      <c r="BX122" s="892"/>
      <c r="BY122" s="892"/>
      <c r="BZ122" s="892"/>
      <c r="CA122" s="892">
        <v>30921308</v>
      </c>
      <c r="CB122" s="892"/>
      <c r="CC122" s="892"/>
      <c r="CD122" s="892"/>
      <c r="CE122" s="892"/>
      <c r="CF122" s="893">
        <v>93.4</v>
      </c>
      <c r="CG122" s="894"/>
      <c r="CH122" s="894"/>
      <c r="CI122" s="894"/>
      <c r="CJ122" s="894"/>
      <c r="CK122" s="916"/>
      <c r="CL122" s="902"/>
      <c r="CM122" s="902"/>
      <c r="CN122" s="902"/>
      <c r="CO122" s="903"/>
      <c r="CP122" s="882" t="s">
        <v>480</v>
      </c>
      <c r="CQ122" s="883"/>
      <c r="CR122" s="883"/>
      <c r="CS122" s="883"/>
      <c r="CT122" s="883"/>
      <c r="CU122" s="883"/>
      <c r="CV122" s="883"/>
      <c r="CW122" s="883"/>
      <c r="CX122" s="883"/>
      <c r="CY122" s="883"/>
      <c r="CZ122" s="883"/>
      <c r="DA122" s="883"/>
      <c r="DB122" s="883"/>
      <c r="DC122" s="883"/>
      <c r="DD122" s="883"/>
      <c r="DE122" s="883"/>
      <c r="DF122" s="884"/>
      <c r="DG122" s="860" t="s">
        <v>398</v>
      </c>
      <c r="DH122" s="861"/>
      <c r="DI122" s="861"/>
      <c r="DJ122" s="861"/>
      <c r="DK122" s="861"/>
      <c r="DL122" s="861" t="s">
        <v>416</v>
      </c>
      <c r="DM122" s="861"/>
      <c r="DN122" s="861"/>
      <c r="DO122" s="861"/>
      <c r="DP122" s="861"/>
      <c r="DQ122" s="861" t="s">
        <v>416</v>
      </c>
      <c r="DR122" s="861"/>
      <c r="DS122" s="861"/>
      <c r="DT122" s="861"/>
      <c r="DU122" s="861"/>
      <c r="DV122" s="838" t="s">
        <v>446</v>
      </c>
      <c r="DW122" s="838"/>
      <c r="DX122" s="838"/>
      <c r="DY122" s="838"/>
      <c r="DZ122" s="839"/>
    </row>
    <row r="123" spans="1:130" s="247" customFormat="1" ht="26.25" customHeight="1" x14ac:dyDescent="0.2">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416</v>
      </c>
      <c r="AB123" s="824"/>
      <c r="AC123" s="824"/>
      <c r="AD123" s="824"/>
      <c r="AE123" s="825"/>
      <c r="AF123" s="826" t="s">
        <v>416</v>
      </c>
      <c r="AG123" s="824"/>
      <c r="AH123" s="824"/>
      <c r="AI123" s="824"/>
      <c r="AJ123" s="825"/>
      <c r="AK123" s="826" t="s">
        <v>416</v>
      </c>
      <c r="AL123" s="824"/>
      <c r="AM123" s="824"/>
      <c r="AN123" s="824"/>
      <c r="AO123" s="825"/>
      <c r="AP123" s="871" t="s">
        <v>148</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481</v>
      </c>
      <c r="BP123" s="925"/>
      <c r="BQ123" s="879">
        <v>82060361</v>
      </c>
      <c r="BR123" s="880"/>
      <c r="BS123" s="880"/>
      <c r="BT123" s="880"/>
      <c r="BU123" s="880"/>
      <c r="BV123" s="880">
        <v>80483176</v>
      </c>
      <c r="BW123" s="880"/>
      <c r="BX123" s="880"/>
      <c r="BY123" s="880"/>
      <c r="BZ123" s="880"/>
      <c r="CA123" s="880">
        <v>79101228</v>
      </c>
      <c r="CB123" s="880"/>
      <c r="CC123" s="880"/>
      <c r="CD123" s="880"/>
      <c r="CE123" s="880"/>
      <c r="CF123" s="790"/>
      <c r="CG123" s="791"/>
      <c r="CH123" s="791"/>
      <c r="CI123" s="791"/>
      <c r="CJ123" s="881"/>
      <c r="CK123" s="916"/>
      <c r="CL123" s="902"/>
      <c r="CM123" s="902"/>
      <c r="CN123" s="902"/>
      <c r="CO123" s="903"/>
      <c r="CP123" s="882" t="s">
        <v>482</v>
      </c>
      <c r="CQ123" s="883"/>
      <c r="CR123" s="883"/>
      <c r="CS123" s="883"/>
      <c r="CT123" s="883"/>
      <c r="CU123" s="883"/>
      <c r="CV123" s="883"/>
      <c r="CW123" s="883"/>
      <c r="CX123" s="883"/>
      <c r="CY123" s="883"/>
      <c r="CZ123" s="883"/>
      <c r="DA123" s="883"/>
      <c r="DB123" s="883"/>
      <c r="DC123" s="883"/>
      <c r="DD123" s="883"/>
      <c r="DE123" s="883"/>
      <c r="DF123" s="884"/>
      <c r="DG123" s="823" t="s">
        <v>148</v>
      </c>
      <c r="DH123" s="824"/>
      <c r="DI123" s="824"/>
      <c r="DJ123" s="824"/>
      <c r="DK123" s="825"/>
      <c r="DL123" s="826" t="s">
        <v>446</v>
      </c>
      <c r="DM123" s="824"/>
      <c r="DN123" s="824"/>
      <c r="DO123" s="824"/>
      <c r="DP123" s="825"/>
      <c r="DQ123" s="826" t="s">
        <v>148</v>
      </c>
      <c r="DR123" s="824"/>
      <c r="DS123" s="824"/>
      <c r="DT123" s="824"/>
      <c r="DU123" s="825"/>
      <c r="DV123" s="871" t="s">
        <v>398</v>
      </c>
      <c r="DW123" s="872"/>
      <c r="DX123" s="872"/>
      <c r="DY123" s="872"/>
      <c r="DZ123" s="873"/>
    </row>
    <row r="124" spans="1:130" s="247" customFormat="1" ht="26.25" customHeight="1" thickBot="1" x14ac:dyDescent="0.25">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443</v>
      </c>
      <c r="AB124" s="824"/>
      <c r="AC124" s="824"/>
      <c r="AD124" s="824"/>
      <c r="AE124" s="825"/>
      <c r="AF124" s="826" t="s">
        <v>443</v>
      </c>
      <c r="AG124" s="824"/>
      <c r="AH124" s="824"/>
      <c r="AI124" s="824"/>
      <c r="AJ124" s="825"/>
      <c r="AK124" s="826" t="s">
        <v>148</v>
      </c>
      <c r="AL124" s="824"/>
      <c r="AM124" s="824"/>
      <c r="AN124" s="824"/>
      <c r="AO124" s="825"/>
      <c r="AP124" s="871" t="s">
        <v>451</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148</v>
      </c>
      <c r="BR124" s="878"/>
      <c r="BS124" s="878"/>
      <c r="BT124" s="878"/>
      <c r="BU124" s="878"/>
      <c r="BV124" s="878" t="s">
        <v>443</v>
      </c>
      <c r="BW124" s="878"/>
      <c r="BX124" s="878"/>
      <c r="BY124" s="878"/>
      <c r="BZ124" s="878"/>
      <c r="CA124" s="878" t="s">
        <v>446</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v>26382402</v>
      </c>
      <c r="DH124" s="807"/>
      <c r="DI124" s="807"/>
      <c r="DJ124" s="807"/>
      <c r="DK124" s="808"/>
      <c r="DL124" s="809">
        <v>25421822</v>
      </c>
      <c r="DM124" s="807"/>
      <c r="DN124" s="807"/>
      <c r="DO124" s="807"/>
      <c r="DP124" s="808"/>
      <c r="DQ124" s="809" t="s">
        <v>398</v>
      </c>
      <c r="DR124" s="807"/>
      <c r="DS124" s="807"/>
      <c r="DT124" s="807"/>
      <c r="DU124" s="808"/>
      <c r="DV124" s="895" t="s">
        <v>443</v>
      </c>
      <c r="DW124" s="896"/>
      <c r="DX124" s="896"/>
      <c r="DY124" s="896"/>
      <c r="DZ124" s="897"/>
    </row>
    <row r="125" spans="1:130" s="247" customFormat="1" ht="26.25" customHeight="1" x14ac:dyDescent="0.2">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148</v>
      </c>
      <c r="AB125" s="824"/>
      <c r="AC125" s="824"/>
      <c r="AD125" s="824"/>
      <c r="AE125" s="825"/>
      <c r="AF125" s="826" t="s">
        <v>398</v>
      </c>
      <c r="AG125" s="824"/>
      <c r="AH125" s="824"/>
      <c r="AI125" s="824"/>
      <c r="AJ125" s="825"/>
      <c r="AK125" s="826" t="s">
        <v>446</v>
      </c>
      <c r="AL125" s="824"/>
      <c r="AM125" s="824"/>
      <c r="AN125" s="824"/>
      <c r="AO125" s="825"/>
      <c r="AP125" s="871" t="s">
        <v>398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398</v>
      </c>
      <c r="DH125" s="889"/>
      <c r="DI125" s="889"/>
      <c r="DJ125" s="889"/>
      <c r="DK125" s="889"/>
      <c r="DL125" s="889" t="s">
        <v>443</v>
      </c>
      <c r="DM125" s="889"/>
      <c r="DN125" s="889"/>
      <c r="DO125" s="889"/>
      <c r="DP125" s="889"/>
      <c r="DQ125" s="889" t="s">
        <v>148</v>
      </c>
      <c r="DR125" s="889"/>
      <c r="DS125" s="889"/>
      <c r="DT125" s="889"/>
      <c r="DU125" s="889"/>
      <c r="DV125" s="890" t="s">
        <v>443</v>
      </c>
      <c r="DW125" s="890"/>
      <c r="DX125" s="890"/>
      <c r="DY125" s="890"/>
      <c r="DZ125" s="891"/>
    </row>
    <row r="126" spans="1:130" s="247" customFormat="1" ht="26.25" customHeight="1" thickBot="1" x14ac:dyDescent="0.25">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30</v>
      </c>
      <c r="AB126" s="824"/>
      <c r="AC126" s="824"/>
      <c r="AD126" s="824"/>
      <c r="AE126" s="825"/>
      <c r="AF126" s="826" t="s">
        <v>148</v>
      </c>
      <c r="AG126" s="824"/>
      <c r="AH126" s="824"/>
      <c r="AI126" s="824"/>
      <c r="AJ126" s="825"/>
      <c r="AK126" s="826">
        <v>48331</v>
      </c>
      <c r="AL126" s="824"/>
      <c r="AM126" s="824"/>
      <c r="AN126" s="824"/>
      <c r="AO126" s="825"/>
      <c r="AP126" s="871">
        <v>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398</v>
      </c>
      <c r="DH126" s="861"/>
      <c r="DI126" s="861"/>
      <c r="DJ126" s="861"/>
      <c r="DK126" s="861"/>
      <c r="DL126" s="861" t="s">
        <v>398</v>
      </c>
      <c r="DM126" s="861"/>
      <c r="DN126" s="861"/>
      <c r="DO126" s="861"/>
      <c r="DP126" s="861"/>
      <c r="DQ126" s="861" t="s">
        <v>398</v>
      </c>
      <c r="DR126" s="861"/>
      <c r="DS126" s="861"/>
      <c r="DT126" s="861"/>
      <c r="DU126" s="861"/>
      <c r="DV126" s="838" t="s">
        <v>148</v>
      </c>
      <c r="DW126" s="838"/>
      <c r="DX126" s="838"/>
      <c r="DY126" s="838"/>
      <c r="DZ126" s="839"/>
    </row>
    <row r="127" spans="1:130" s="247" customFormat="1" ht="26.25" customHeight="1" x14ac:dyDescent="0.2">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398</v>
      </c>
      <c r="AB127" s="824"/>
      <c r="AC127" s="824"/>
      <c r="AD127" s="824"/>
      <c r="AE127" s="825"/>
      <c r="AF127" s="826" t="s">
        <v>443</v>
      </c>
      <c r="AG127" s="824"/>
      <c r="AH127" s="824"/>
      <c r="AI127" s="824"/>
      <c r="AJ127" s="825"/>
      <c r="AK127" s="826" t="s">
        <v>398</v>
      </c>
      <c r="AL127" s="824"/>
      <c r="AM127" s="824"/>
      <c r="AN127" s="824"/>
      <c r="AO127" s="825"/>
      <c r="AP127" s="871" t="s">
        <v>148</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148</v>
      </c>
      <c r="DM127" s="861"/>
      <c r="DN127" s="861"/>
      <c r="DO127" s="861"/>
      <c r="DP127" s="861"/>
      <c r="DQ127" s="861" t="s">
        <v>446</v>
      </c>
      <c r="DR127" s="861"/>
      <c r="DS127" s="861"/>
      <c r="DT127" s="861"/>
      <c r="DU127" s="861"/>
      <c r="DV127" s="838" t="s">
        <v>148</v>
      </c>
      <c r="DW127" s="838"/>
      <c r="DX127" s="838"/>
      <c r="DY127" s="838"/>
      <c r="DZ127" s="839"/>
    </row>
    <row r="128" spans="1:130" s="247" customFormat="1" ht="26.25" customHeight="1" thickBot="1" x14ac:dyDescent="0.25">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3167378</v>
      </c>
      <c r="AB128" s="845"/>
      <c r="AC128" s="845"/>
      <c r="AD128" s="845"/>
      <c r="AE128" s="846"/>
      <c r="AF128" s="847">
        <v>3011480</v>
      </c>
      <c r="AG128" s="845"/>
      <c r="AH128" s="845"/>
      <c r="AI128" s="845"/>
      <c r="AJ128" s="846"/>
      <c r="AK128" s="847">
        <v>3213915</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443</v>
      </c>
      <c r="BG128" s="831"/>
      <c r="BH128" s="831"/>
      <c r="BI128" s="831"/>
      <c r="BJ128" s="831"/>
      <c r="BK128" s="831"/>
      <c r="BL128" s="854"/>
      <c r="BM128" s="830">
        <v>11.57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t="s">
        <v>443</v>
      </c>
      <c r="DH128" s="835"/>
      <c r="DI128" s="835"/>
      <c r="DJ128" s="835"/>
      <c r="DK128" s="835"/>
      <c r="DL128" s="835" t="s">
        <v>443</v>
      </c>
      <c r="DM128" s="835"/>
      <c r="DN128" s="835"/>
      <c r="DO128" s="835"/>
      <c r="DP128" s="835"/>
      <c r="DQ128" s="835" t="s">
        <v>446</v>
      </c>
      <c r="DR128" s="835"/>
      <c r="DS128" s="835"/>
      <c r="DT128" s="835"/>
      <c r="DU128" s="835"/>
      <c r="DV128" s="836" t="s">
        <v>478</v>
      </c>
      <c r="DW128" s="836"/>
      <c r="DX128" s="836"/>
      <c r="DY128" s="836"/>
      <c r="DZ128" s="837"/>
    </row>
    <row r="129" spans="1:131" s="247" customFormat="1" ht="26.25" customHeight="1" x14ac:dyDescent="0.2">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35728036</v>
      </c>
      <c r="AB129" s="824"/>
      <c r="AC129" s="824"/>
      <c r="AD129" s="824"/>
      <c r="AE129" s="825"/>
      <c r="AF129" s="826">
        <v>36038682</v>
      </c>
      <c r="AG129" s="824"/>
      <c r="AH129" s="824"/>
      <c r="AI129" s="824"/>
      <c r="AJ129" s="825"/>
      <c r="AK129" s="826">
        <v>36197093</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478</v>
      </c>
      <c r="BG129" s="814"/>
      <c r="BH129" s="814"/>
      <c r="BI129" s="814"/>
      <c r="BJ129" s="814"/>
      <c r="BK129" s="814"/>
      <c r="BL129" s="815"/>
      <c r="BM129" s="813">
        <v>16.57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3184470</v>
      </c>
      <c r="AB130" s="824"/>
      <c r="AC130" s="824"/>
      <c r="AD130" s="824"/>
      <c r="AE130" s="825"/>
      <c r="AF130" s="826">
        <v>3149168</v>
      </c>
      <c r="AG130" s="824"/>
      <c r="AH130" s="824"/>
      <c r="AI130" s="824"/>
      <c r="AJ130" s="825"/>
      <c r="AK130" s="826">
        <v>3096145</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0.8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32543566</v>
      </c>
      <c r="AB131" s="807"/>
      <c r="AC131" s="807"/>
      <c r="AD131" s="807"/>
      <c r="AE131" s="808"/>
      <c r="AF131" s="809">
        <v>32889514</v>
      </c>
      <c r="AG131" s="807"/>
      <c r="AH131" s="807"/>
      <c r="AI131" s="807"/>
      <c r="AJ131" s="808"/>
      <c r="AK131" s="809">
        <v>33100948</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t="s">
        <v>505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0.319427195</v>
      </c>
      <c r="AB132" s="787"/>
      <c r="AC132" s="787"/>
      <c r="AD132" s="787"/>
      <c r="AE132" s="788"/>
      <c r="AF132" s="789">
        <v>0.71800087999999995</v>
      </c>
      <c r="AG132" s="787"/>
      <c r="AH132" s="787"/>
      <c r="AI132" s="787"/>
      <c r="AJ132" s="788"/>
      <c r="AK132" s="789">
        <v>1.426904752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0.3</v>
      </c>
      <c r="AB133" s="766"/>
      <c r="AC133" s="766"/>
      <c r="AD133" s="766"/>
      <c r="AE133" s="767"/>
      <c r="AF133" s="765">
        <v>0.6</v>
      </c>
      <c r="AG133" s="766"/>
      <c r="AH133" s="766"/>
      <c r="AI133" s="766"/>
      <c r="AJ133" s="767"/>
      <c r="AK133" s="765">
        <v>0.8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Wk7sMgJYFJcwi/hOwNU7gI33KNNg0YhvO1qBtCT/Pg91MDK11sZcnSvoXAHboQmH7fzu/msZCJ/mHsiqEkGbtw==" saltValue="M2SNjjVXM1FXXLVGb5Q5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509</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JeotEC6izWIoJ4cDNymFzSingbSegYHEriucXXG1gbKnIoyx1dV4mPArnj+UoqAcO5edn5ze1h7DAp2xFoEqg==" saltValue="/gmFfvOCFlrY4hsvDA20O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0fXtTAT8uO+caRzud00Pd/ZaCEZEkZYF4OI/mKjF7M+7T37Um1ahMh88VOJnRt5Mss/2NoJQT68oN9SZNTJmA==" saltValue="+yTIPhhKIb9ktZJkavkk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512</v>
      </c>
      <c r="AP7" s="304"/>
      <c r="AQ7" s="305" t="s">
        <v>513</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514</v>
      </c>
      <c r="AQ8" s="311" t="s">
        <v>515</v>
      </c>
      <c r="AR8" s="312" t="s">
        <v>516</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517</v>
      </c>
      <c r="AL9" s="1193"/>
      <c r="AM9" s="1193"/>
      <c r="AN9" s="1194"/>
      <c r="AO9" s="313">
        <v>12898476</v>
      </c>
      <c r="AP9" s="313">
        <v>73117</v>
      </c>
      <c r="AQ9" s="314">
        <v>56205</v>
      </c>
      <c r="AR9" s="315">
        <v>30.1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518</v>
      </c>
      <c r="AL10" s="1193"/>
      <c r="AM10" s="1193"/>
      <c r="AN10" s="1194"/>
      <c r="AO10" s="316">
        <v>165131</v>
      </c>
      <c r="AP10" s="316">
        <v>936</v>
      </c>
      <c r="AQ10" s="317">
        <v>3535</v>
      </c>
      <c r="AR10" s="318">
        <v>-73.5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519</v>
      </c>
      <c r="AL11" s="1193"/>
      <c r="AM11" s="1193"/>
      <c r="AN11" s="1194"/>
      <c r="AO11" s="316">
        <v>49</v>
      </c>
      <c r="AP11" s="316">
        <v>0</v>
      </c>
      <c r="AQ11" s="317">
        <v>1601</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520</v>
      </c>
      <c r="AL12" s="1193"/>
      <c r="AM12" s="1193"/>
      <c r="AN12" s="1194"/>
      <c r="AO12" s="316">
        <v>276564</v>
      </c>
      <c r="AP12" s="316">
        <v>1568</v>
      </c>
      <c r="AQ12" s="317">
        <v>977</v>
      </c>
      <c r="AR12" s="318">
        <v>60.5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522</v>
      </c>
      <c r="AP13" s="316" t="s">
        <v>522</v>
      </c>
      <c r="AQ13" s="317">
        <v>14</v>
      </c>
      <c r="AR13" s="318" t="s">
        <v>522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523</v>
      </c>
      <c r="AL14" s="1193"/>
      <c r="AM14" s="1193"/>
      <c r="AN14" s="1194"/>
      <c r="AO14" s="316">
        <v>288643</v>
      </c>
      <c r="AP14" s="316">
        <v>1636</v>
      </c>
      <c r="AQ14" s="317">
        <v>2086</v>
      </c>
      <c r="AR14" s="318">
        <v>-21.6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524</v>
      </c>
      <c r="AL15" s="1193"/>
      <c r="AM15" s="1193"/>
      <c r="AN15" s="1194"/>
      <c r="AO15" s="316">
        <v>221535</v>
      </c>
      <c r="AP15" s="316">
        <v>1256</v>
      </c>
      <c r="AQ15" s="317">
        <v>1354</v>
      </c>
      <c r="AR15" s="318">
        <v>-7.2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525</v>
      </c>
      <c r="AL16" s="1196"/>
      <c r="AM16" s="1196"/>
      <c r="AN16" s="1197"/>
      <c r="AO16" s="316">
        <v>-1264285</v>
      </c>
      <c r="AP16" s="316">
        <v>-7167</v>
      </c>
      <c r="AQ16" s="317">
        <v>-3936</v>
      </c>
      <c r="AR16" s="318">
        <v>82.1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12586113</v>
      </c>
      <c r="AP17" s="316">
        <v>71347</v>
      </c>
      <c r="AQ17" s="317">
        <v>61836</v>
      </c>
      <c r="AR17" s="318">
        <v>15.4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530</v>
      </c>
      <c r="AL21" s="1190"/>
      <c r="AM21" s="1190"/>
      <c r="AN21" s="1191"/>
      <c r="AO21" s="328">
        <v>7.13</v>
      </c>
      <c r="AP21" s="329">
        <v>6.05</v>
      </c>
      <c r="AQ21" s="330">
        <v>1.08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531</v>
      </c>
      <c r="AL22" s="1190"/>
      <c r="AM22" s="1190"/>
      <c r="AN22" s="1191"/>
      <c r="AO22" s="333">
        <v>99.7</v>
      </c>
      <c r="AP22" s="334">
        <v>100</v>
      </c>
      <c r="AQ22" s="335">
        <v>-0.3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512</v>
      </c>
      <c r="AP30" s="304"/>
      <c r="AQ30" s="305" t="s">
        <v>513</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514</v>
      </c>
      <c r="AQ31" s="311" t="s">
        <v>515</v>
      </c>
      <c r="AR31" s="312" t="s">
        <v>516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535</v>
      </c>
      <c r="AL32" s="1181"/>
      <c r="AM32" s="1181"/>
      <c r="AN32" s="1182"/>
      <c r="AO32" s="343">
        <v>4476335</v>
      </c>
      <c r="AP32" s="343">
        <v>25375</v>
      </c>
      <c r="AQ32" s="344">
        <v>27026</v>
      </c>
      <c r="AR32" s="345">
        <v>-6.1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536</v>
      </c>
      <c r="AL33" s="1181"/>
      <c r="AM33" s="1181"/>
      <c r="AN33" s="1182"/>
      <c r="AO33" s="343" t="s">
        <v>522</v>
      </c>
      <c r="AP33" s="343" t="s">
        <v>522</v>
      </c>
      <c r="AQ33" s="344" t="s">
        <v>522</v>
      </c>
      <c r="AR33" s="345" t="s">
        <v>522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537</v>
      </c>
      <c r="AL34" s="1181"/>
      <c r="AM34" s="1181"/>
      <c r="AN34" s="1182"/>
      <c r="AO34" s="343" t="s">
        <v>522</v>
      </c>
      <c r="AP34" s="343" t="s">
        <v>522</v>
      </c>
      <c r="AQ34" s="344">
        <v>25</v>
      </c>
      <c r="AR34" s="345" t="s">
        <v>522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538</v>
      </c>
      <c r="AL35" s="1181"/>
      <c r="AM35" s="1181"/>
      <c r="AN35" s="1182"/>
      <c r="AO35" s="343">
        <v>2187493</v>
      </c>
      <c r="AP35" s="343">
        <v>12400</v>
      </c>
      <c r="AQ35" s="344">
        <v>6128</v>
      </c>
      <c r="AR35" s="345">
        <v>102.3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539</v>
      </c>
      <c r="AL36" s="1181"/>
      <c r="AM36" s="1181"/>
      <c r="AN36" s="1182"/>
      <c r="AO36" s="343" t="s">
        <v>522</v>
      </c>
      <c r="AP36" s="343" t="s">
        <v>522</v>
      </c>
      <c r="AQ36" s="344">
        <v>667</v>
      </c>
      <c r="AR36" s="345" t="s">
        <v>522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540</v>
      </c>
      <c r="AL37" s="1181"/>
      <c r="AM37" s="1181"/>
      <c r="AN37" s="1182"/>
      <c r="AO37" s="343">
        <v>118551</v>
      </c>
      <c r="AP37" s="343">
        <v>672</v>
      </c>
      <c r="AQ37" s="344">
        <v>1499</v>
      </c>
      <c r="AR37" s="345">
        <v>-55.2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541</v>
      </c>
      <c r="AL38" s="1184"/>
      <c r="AM38" s="1184"/>
      <c r="AN38" s="1185"/>
      <c r="AO38" s="346" t="s">
        <v>522</v>
      </c>
      <c r="AP38" s="346" t="s">
        <v>522</v>
      </c>
      <c r="AQ38" s="347">
        <v>0</v>
      </c>
      <c r="AR38" s="335" t="s">
        <v>522</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542</v>
      </c>
      <c r="AL39" s="1184"/>
      <c r="AM39" s="1184"/>
      <c r="AN39" s="1185"/>
      <c r="AO39" s="343">
        <v>-3213915</v>
      </c>
      <c r="AP39" s="343">
        <v>-18219</v>
      </c>
      <c r="AQ39" s="344">
        <v>-7805</v>
      </c>
      <c r="AR39" s="345">
        <v>133.4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543</v>
      </c>
      <c r="AL40" s="1181"/>
      <c r="AM40" s="1181"/>
      <c r="AN40" s="1182"/>
      <c r="AO40" s="343">
        <v>-3096145</v>
      </c>
      <c r="AP40" s="343">
        <v>-17551</v>
      </c>
      <c r="AQ40" s="344">
        <v>-21058</v>
      </c>
      <c r="AR40" s="345">
        <v>-16.7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472319</v>
      </c>
      <c r="AP41" s="343">
        <v>2677</v>
      </c>
      <c r="AQ41" s="344">
        <v>6483</v>
      </c>
      <c r="AR41" s="345">
        <v>-58.7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512</v>
      </c>
      <c r="AN49" s="1175" t="s">
        <v>547</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548</v>
      </c>
      <c r="AO50" s="360" t="s">
        <v>549</v>
      </c>
      <c r="AP50" s="361" t="s">
        <v>550</v>
      </c>
      <c r="AQ50" s="362" t="s">
        <v>551</v>
      </c>
      <c r="AR50" s="363" t="s">
        <v>552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5893789</v>
      </c>
      <c r="AN51" s="365">
        <v>33317</v>
      </c>
      <c r="AO51" s="366">
        <v>-22.8</v>
      </c>
      <c r="AP51" s="367">
        <v>39951</v>
      </c>
      <c r="AQ51" s="368">
        <v>5.9</v>
      </c>
      <c r="AR51" s="369">
        <v>-28.7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1852781</v>
      </c>
      <c r="AN52" s="373">
        <v>10474</v>
      </c>
      <c r="AO52" s="374">
        <v>-46.1</v>
      </c>
      <c r="AP52" s="375">
        <v>22555</v>
      </c>
      <c r="AQ52" s="376">
        <v>25</v>
      </c>
      <c r="AR52" s="377">
        <v>-71.099999999999994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7535763</v>
      </c>
      <c r="AN53" s="365">
        <v>42721</v>
      </c>
      <c r="AO53" s="366">
        <v>28.2</v>
      </c>
      <c r="AP53" s="367">
        <v>39893</v>
      </c>
      <c r="AQ53" s="368">
        <v>-0.1</v>
      </c>
      <c r="AR53" s="369">
        <v>28.3</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3362836</v>
      </c>
      <c r="AN54" s="373">
        <v>19064</v>
      </c>
      <c r="AO54" s="374">
        <v>82</v>
      </c>
      <c r="AP54" s="375">
        <v>26170</v>
      </c>
      <c r="AQ54" s="376">
        <v>16</v>
      </c>
      <c r="AR54" s="377">
        <v>66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6856531</v>
      </c>
      <c r="AN55" s="365">
        <v>38904</v>
      </c>
      <c r="AO55" s="366">
        <v>-8.9</v>
      </c>
      <c r="AP55" s="367">
        <v>41080</v>
      </c>
      <c r="AQ55" s="368">
        <v>3</v>
      </c>
      <c r="AR55" s="369">
        <v>-11.9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5713719</v>
      </c>
      <c r="AN56" s="373">
        <v>32420</v>
      </c>
      <c r="AO56" s="374">
        <v>70.099999999999994</v>
      </c>
      <c r="AP56" s="375">
        <v>27265</v>
      </c>
      <c r="AQ56" s="376">
        <v>4.2</v>
      </c>
      <c r="AR56" s="377">
        <v>65.900000000000006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4679505</v>
      </c>
      <c r="AN57" s="365">
        <v>26532</v>
      </c>
      <c r="AO57" s="366">
        <v>-31.8</v>
      </c>
      <c r="AP57" s="367">
        <v>33173</v>
      </c>
      <c r="AQ57" s="368">
        <v>-19.2</v>
      </c>
      <c r="AR57" s="369">
        <v>-12.6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3319389</v>
      </c>
      <c r="AN58" s="373">
        <v>18821</v>
      </c>
      <c r="AO58" s="374">
        <v>-41.9</v>
      </c>
      <c r="AP58" s="375">
        <v>20353</v>
      </c>
      <c r="AQ58" s="376">
        <v>-25.4</v>
      </c>
      <c r="AR58" s="377">
        <v>-16.5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4508631</v>
      </c>
      <c r="AN59" s="365">
        <v>25558</v>
      </c>
      <c r="AO59" s="366">
        <v>-3.7</v>
      </c>
      <c r="AP59" s="367">
        <v>37644</v>
      </c>
      <c r="AQ59" s="368">
        <v>13.5</v>
      </c>
      <c r="AR59" s="369">
        <v>-17.2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2585273</v>
      </c>
      <c r="AN60" s="373">
        <v>14655</v>
      </c>
      <c r="AO60" s="374">
        <v>-22.1</v>
      </c>
      <c r="AP60" s="375">
        <v>24939</v>
      </c>
      <c r="AQ60" s="376">
        <v>22.5</v>
      </c>
      <c r="AR60" s="377">
        <v>-44.6</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5894844</v>
      </c>
      <c r="AN61" s="380">
        <v>33406</v>
      </c>
      <c r="AO61" s="381">
        <v>-7.8</v>
      </c>
      <c r="AP61" s="382">
        <v>38348</v>
      </c>
      <c r="AQ61" s="383">
        <v>0.6</v>
      </c>
      <c r="AR61" s="369">
        <v>-8.4</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3366800</v>
      </c>
      <c r="AN62" s="373">
        <v>19087</v>
      </c>
      <c r="AO62" s="374">
        <v>8.4</v>
      </c>
      <c r="AP62" s="375">
        <v>24256</v>
      </c>
      <c r="AQ62" s="376">
        <v>8.5</v>
      </c>
      <c r="AR62" s="377">
        <v>-0.1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9+em8m4RiE1091V15CptoPmFXCimOtZukxgienSZanCnaFiU0Losi0ytOYoN6FlgcfNJ1L5znLTG9DAjV/lD6w==" saltValue="cLL9z1AGNL9HM16rXYkB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20" spans="125:125" ht="13.5" hidden="1" customHeight="1" x14ac:dyDescent="0.2"/>
    <row r="121" spans="125:125" ht="13.5" hidden="1" customHeight="1" x14ac:dyDescent="0.2">
      <c r="DU121" s="291"/>
    </row>
  </sheetData>
  <sheetProtection algorithmName="SHA-512" hashValue="a5PZVHqyVBcHDkFGO/M8w/hYzmO8yCG8u4e+aIG8HfXlI/C3NvTG1m5mgFAXEP4vCWz06jQ6MHWaFEAypBNyZQ==" saltValue="bYHLE1CBTQsHNblJZcg5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sheetData>
  <sheetProtection algorithmName="SHA-512" hashValue="vI/bFuR38UdWTSoxxR+eD9i21q86fk2xPr5hgvC0KhWTU/kkLl+HTh5qWFCvJSPIjQujlxBELScLTpo/ISI6Gg==" saltValue="gF7QKzUIa2gS5C7fJEp7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98" t="s">
        <v>3</v>
      </c>
      <c r="D47" s="1198"/>
      <c r="E47" s="1199"/>
      <c r="F47" s="11">
        <v>13.28</v>
      </c>
      <c r="G47" s="12">
        <v>14.86</v>
      </c>
      <c r="H47" s="12">
        <v>16.34</v>
      </c>
      <c r="I47" s="12">
        <v>15.8</v>
      </c>
      <c r="J47" s="13">
        <v>12.05</v>
      </c>
    </row>
    <row r="48" spans="2:10" ht="57.75" customHeight="1" x14ac:dyDescent="0.2">
      <c r="B48" s="14"/>
      <c r="C48" s="1200" t="s">
        <v>4</v>
      </c>
      <c r="D48" s="1200"/>
      <c r="E48" s="1201"/>
      <c r="F48" s="15">
        <v>5.43</v>
      </c>
      <c r="G48" s="16">
        <v>6.55</v>
      </c>
      <c r="H48" s="16">
        <v>4.3099999999999996</v>
      </c>
      <c r="I48" s="16">
        <v>4.6100000000000003</v>
      </c>
      <c r="J48" s="17">
        <v>7.2</v>
      </c>
    </row>
    <row r="49" spans="2:10" ht="57.75" customHeight="1" thickBot="1" x14ac:dyDescent="0.25">
      <c r="B49" s="18"/>
      <c r="C49" s="1202" t="s">
        <v>5</v>
      </c>
      <c r="D49" s="1202"/>
      <c r="E49" s="1203"/>
      <c r="F49" s="19">
        <v>3.09</v>
      </c>
      <c r="G49" s="20">
        <v>2.93</v>
      </c>
      <c r="H49" s="20" t="s">
        <v>568</v>
      </c>
      <c r="I49" s="20" t="s">
        <v>569</v>
      </c>
      <c r="J49" s="21" t="s">
        <v>570</v>
      </c>
    </row>
    <row r="50" spans="2:10" ht="13.5" customHeight="1" x14ac:dyDescent="0.2"/>
  </sheetData>
  <sheetProtection algorithmName="SHA-512" hashValue="2d3hNZS2dXuPwk8GH+grdc9tgZscqZdeR4uo2luBf4vfN6HipwvCCaG59U/QU3ORlgBKZ8mvDjpQk/57SN6Q/Q==" saltValue="Aztqq9k0LAE1GLPj70cs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2021-03-23T06:22:50Z</cp:lastPrinted>
  <dcterms:created xsi:type="dcterms:W3CDTF">2021-02-05T02:07:50Z</dcterms:created>
  <dcterms:modified xsi:type="dcterms:W3CDTF">2021-03-25T00:54:39Z</dcterms:modified>
  <cp:category/>
</cp:coreProperties>
</file>