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BE35" i="10"/>
  <c r="AM35" i="10"/>
  <c r="BW34" i="10"/>
  <c r="BW35" i="10" s="1"/>
  <c r="CO34" i="10" s="1"/>
  <c r="CO35" i="10" s="1"/>
  <c r="CO36" i="10" s="1"/>
  <c r="CO37" i="10" s="1"/>
  <c r="CO38" i="10" s="1"/>
  <c r="CO39" i="10" s="1"/>
  <c r="CO40" i="10" s="1"/>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<sst xmlns="http://schemas.openxmlformats.org/spreadsheetml/2006/main" count="1159" uniqueCount="602">
  <si>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</si>
  <si>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</si>
  <si>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</si>
  <si>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</si>
  <si>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</si>
  <si>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</si>
  <si>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</si>
  <si>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</si>
  <si>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</si>
  <si>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</si>
  <si>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</si>
  <si>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</si>
  <si>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</si>
  <si>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</si>
  <si>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</si>
  <si>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</si>
  <si>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</si>
  <si>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</si>
  <si>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</si>
  <si>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</si>
  <si>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</si>
  <si>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</si>
  <si>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</si>
  <si>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</si>
  <si>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</si>
  <si>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</si>
  <si>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</si>
  <si>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</si>
  <si>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</si>
  <si>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</si>
  <si>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</si>
  <si>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</si>
  <si>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</si>
  <si>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</si>
  <si>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</si>
  <si>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</si>
  <si>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</si>
  <si>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</si>
  <si>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</si>
  <si>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</si>
  <si>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</si>
  <si>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</si>
  <si>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</si>
  <si>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</si>
  <si>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</si>
  <si>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</si>
  <si>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</si>
  <si>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</si>
  <si>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</si>
  <si>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</si>
  <si>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</si>
  <si>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</si>
  <si>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</si>
  <si>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</si>
  <si>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</si>
  <si>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</si>
  <si>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</si>
  <si>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</si>
  <si>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</si>
  <si>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</si>
  <si>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</si>
  <si>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</si>
  <si>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</si>
  <si>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</si>
  <si>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</si>
  <si>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</si>
  <si>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</si>
  <si>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</si>
  <si>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</si>
  <si>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</si>
  <si>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</si>
  <si>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</si>
  <si>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</si>
  <si>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</si>
  <si>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</si>
  <si>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</si>
  <si>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</si>
  <si>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</si>
  <si>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</si>
  <si>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</si>
  <si>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</si>
  <si>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</si>
  <si>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</si>
  <si>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</si>
  <si>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</si>
  <si>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</si>
  <si>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</si>
  <si>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</si>
  <si>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</si>
  <si>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</si>
  <si>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</si>
  <si>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</si>
  <si>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</si>
  <si>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</si>
  <si>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</si>
  <si>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</si>
  <si>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</si>
  <si>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</si>
  <si>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鎌倉市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</si>
  <si>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</si>
  <si>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</si>
  <si>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</si>
  <si>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</si>
  <si>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</si>
  <si>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</si>
  <si>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</si>
  <si>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</si>
  <si>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</si>
  <si>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</si>
  <si>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</si>
  <si>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</si>
  <si>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</si>
  <si>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</si>
  <si>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</si>
  <si>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</si>
  <si>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</si>
  <si>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</si>
  <si>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</si>
  <si>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</si>
  <si>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</si>
  <si>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</si>
  <si>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</si>
  <si>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</si>
  <si>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</si>
  <si>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</si>
  <si>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</si>
  <si>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</si>
  <si>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</si>
  <si>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</si>
  <si>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</si>
  <si>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</si>
  <si>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</si>
  <si>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</si>
  <si>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</si>
  <si>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</si>
  <si>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</si>
  <si>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</si>
  <si>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</si>
  <si>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</si>
  <si>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</si>
  <si>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</si>
  <si>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</si>
  <si>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</si>
  <si>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</si>
  <si>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</si>
  <si>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</si>
  <si>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</si>
  <si>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</si>
  <si>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</si>
  <si>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</si>
  <si>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</si>
  <si>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</si>
  <si>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</si>
  <si>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</si>
  <si>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</si>
  <si>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</si>
  <si>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</si>
  <si>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</si>
  <si>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</si>
  <si>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</si>
  <si>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</si>
  <si>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</si>
  <si>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</si>
  <si>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</si>
  <si>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</si>
  <si>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</si>
  <si>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</si>
  <si>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</si>
  <si>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</si>
  <si>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</si>
  <si>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</si>
  <si>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</si>
  <si>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</si>
  <si>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</si>
  <si>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</si>
  <si>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</si>
  <si>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</si>
  <si>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</si>
  <si>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</si>
  <si>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</si>
  <si>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</si>
  <si>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</si>
  <si>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</si>
  <si>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</si>
  <si>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</si>
  <si>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</si>
  <si>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</si>
  <si>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</si>
  <si>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</si>
  <si>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</si>
  <si>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</si>
  <si>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</si>
  <si>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</si>
  <si>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</si>
  <si>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</si>
  <si>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</si>
  <si>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</si>
  <si>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</si>
  <si>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</si>
  <si>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</si>
  <si>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</si>
  <si>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</si>
  <si>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</si>
  <si>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</si>
  <si>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</si>
  <si>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</si>
  <si>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</si>
  <si>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</si>
  <si>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</si>
  <si>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</si>
  <si>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</si>
  <si>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</si>
  <si>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</si>
  <si>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</si>
  <si>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</si>
  <si>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</si>
  <si>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神奈川県鎌倉市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</si>
  <si>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</si>
  <si>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</si>
  <si>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</si>
  <si>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</si>
  <si>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</si>
  <si>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</si>
  <si>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</si>
  <si>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</si>
  <si>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</si>
  <si>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</si>
  <si>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</si>
  <si>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</si>
  <si>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</si>
  <si>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</si>
  <si>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</si>
  <si>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</si>
  <si>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</si>
  <si>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</si>
  <si>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</si>
  <si>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</si>
  <si>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</si>
  <si>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</si>
  <si>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</si>
  <si>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</si>
  <si>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</si>
  <si>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</si>
  <si>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</si>
  <si>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</si>
  <si>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</si>
  <si>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</si>
  <si>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</si>
  <si>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</si>
  <si>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</si>
  <si>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</si>
  <si>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</si>
  <si>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</si>
  <si>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</si>
  <si>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</si>
  <si>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</si>
  <si>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</si>
  <si>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</si>
  <si>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</si>
  <si>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</si>
  <si>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</si>
  <si>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</si>
  <si>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</si>
  <si>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</si>
  <si>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</si>
  <si>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</si>
  <si>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</si>
  <si>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</si>
  <si>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</si>
  <si>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</si>
  <si>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</si>
  <si>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</si>
  <si>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</si>
  <si>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</si>
  <si>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</si>
  <si>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</si>
  <si>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</si>
  <si>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</si>
  <si>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</si>
  <si>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</si>
  <si>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</si>
  <si>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</si>
  <si>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</si>
  <si>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</si>
  <si>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</si>
  <si>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</si>
  <si>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</si>
  <si>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</si>
  <si>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</si>
  <si>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</si>
  <si>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</si>
  <si>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</si>
  <si>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</si>
  <si>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</si>
  <si>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</si>
  <si>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</si>
  <si>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</si>
  <si>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</si>
  <si>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</si>
  <si>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</si>
  <si>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</si>
  <si>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</si>
  <si>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</si>
  <si>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</si>
  <si>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</si>
  <si>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</si>
  <si>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</si>
  <si>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</si>
  <si>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</si>
  <si>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</si>
  <si>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</si>
  <si>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</si>
  <si>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</si>
  <si>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</si>
  <si>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</si>
  <si>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</si>
  <si>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</si>
  <si>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</si>
  <si>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</si>
  <si>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</si>
  <si>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</si>
  <si>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</si>
  <si>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</si>
  <si>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</si>
  <si>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</si>
  <si>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</si>
  <si>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</si>
  <si>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</si>
  <si>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</si>
  <si>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</si>
  <si>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</si>
  <si>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</si>
  <si>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</si>
  <si>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</si>
  <si>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</si>
  <si>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</si>
  <si>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</si>
  <si>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</si>
  <si>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</si>
  <si>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</si>
  <si>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</si>
  <si>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</si>
  <si>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</si>
  <si>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</si>
  <si>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</si>
  <si>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</si>
  <si>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</si>
  <si>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</si>
  <si>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</si>
  <si>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</si>
  <si>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</si>
  <si>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</si>
  <si>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</si>
  <si>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</si>
  <si>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</si>
  <si>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</si>
  <si>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</si>
  <si>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</si>
  <si>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</si>
  <si>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</si>
  <si>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</si>
  <si>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</si>
  <si>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</si>
  <si>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</si>
  <si>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</si>
  <si>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</si>
  <si>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神奈川県鎌倉市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</si>
  <si>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</si>
  <si>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</si>
  <si>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</si>
  <si>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</si>
  <si>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</si>
  <si>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</si>
  <si>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</si>
  <si>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</si>
  <si>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</si>
  <si>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</si>
  <si>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</si>
  <si>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</si>
  <si>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</si>
  <si>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</si>
  <si>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</si>
  <si>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</si>
  <si>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</si>
  <si>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</si>
  <si>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</si>
  <si>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</si>
  <si>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大船駅東口市街地再開発事業特別会計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</si>
  <si>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</si>
  <si>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</si>
  <si>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</si>
  <si>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</si>
  <si>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</si>
  <si>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</si>
  <si>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</si>
  <si>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</si>
  <si>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</si>
  <si>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</si>
  <si>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</si>
  <si>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</si>
  <si>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</si>
  <si>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</si>
  <si>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</si>
  <si>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</si>
  <si>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</si>
  <si>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</si>
  <si>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</si>
  <si>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</si>
  <si>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</si>
  <si>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</si>
  <si>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</si>
  <si>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</si>
  <si>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</si>
  <si>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</si>
  <si>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</si>
  <si>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</si>
  <si>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</si>
  <si>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</si>
  <si>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</si>
  <si>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</si>
  <si>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</si>
  <si>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</si>
  <si>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</si>
  <si>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</si>
  <si>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</si>
  <si>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</si>
  <si>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</si>
  <si>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</si>
  <si>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</si>
  <si>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</si>
  <si>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</si>
  <si>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</si>
  <si>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</si>
  <si>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</si>
  <si>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</si>
  <si>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</si>
  <si>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</si>
  <si>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</si>
  <si>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</si>
  <si>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</si>
  <si>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</si>
  <si>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</si>
  <si>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</si>
  <si>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</si>
  <si>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</si>
  <si>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</si>
  <si>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</si>
  <si>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</si>
  <si>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</si>
  <si>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</si>
  <si>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</si>
  <si>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</si>
  <si>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</si>
  <si>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</si>
  <si>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</si>
  <si>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</si>
  <si>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</si>
  <si>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</si>
  <si>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</si>
  <si>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</si>
  <si>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</si>
  <si>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</si>
  <si>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</si>
  <si>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</si>
  <si>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</si>
  <si>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</si>
  <si>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</si>
  <si>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</si>
  <si>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</si>
  <si>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</si>
  <si>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</si>
  <si>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</si>
  <si>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</si>
  <si>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</si>
  <si>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</si>
  <si>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</si>
  <si>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</si>
  <si>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</si>
  <si>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</si>
  <si>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</si>
  <si>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</si>
  <si>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</si>
  <si>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</si>
  <si>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</si>
  <si>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</si>
  <si>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</si>
  <si>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</si>
  <si>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</si>
  <si>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</si>
  <si>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</si>
  <si>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</si>
  <si>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</si>
  <si>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</si>
  <si>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</si>
  <si>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</si>
  <si>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</si>
  <si>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</si>
  <si>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</si>
  <si>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</si>
  <si>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</si>
  <si>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</si>
  <si>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</si>
  <si>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</si>
  <si>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</si>
  <si>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</si>
  <si>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</si>
  <si>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</si>
  <si>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</si>
  <si>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</si>
  <si>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</si>
  <si>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</si>
  <si>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</si>
  <si>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</si>
  <si>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</si>
  <si>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</si>
  <si>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</si>
  <si>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</si>
  <si>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</si>
  <si>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</si>
  <si>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</si>
  <si>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</si>
  <si>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</si>
  <si>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</si>
  <si>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</si>
  <si>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</si>
  <si>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</si>
  <si>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</si>
  <si>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</si>
  <si>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</si>
  <si>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</si>
  <si>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</si>
  <si>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</si>
  <si>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</si>
  <si>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</si>
  <si>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</si>
  <si>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</si>
  <si>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</si>
  <si>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</si>
  <si>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</si>
  <si>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</si>
  <si>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</si>
  <si>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</si>
  <si>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</si>
  <si>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</si>
  <si>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</si>
  <si>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</si>
  <si>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</si>
  <si>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</si>
  <si>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</si>
  <si>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</si>
  <si>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</si>
  <si>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</si>
  <si>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</si>
  <si>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</si>
  <si>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</si>
  <si>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</si>
  <si>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0.94</t>
  </si>
  <si>
    <t>▲ 0.06</t>
  </si>
  <si>
    <t>一般会計</t>
  </si>
  <si>
    <t>介護保険事業特別会計</t>
  </si>
  <si>
    <t>下水道事業特別会計</t>
  </si>
  <si>
    <t>国民健康保険事業特別会計</t>
  </si>
  <si>
    <t>後期高齢者医療事業特別会計</t>
  </si>
  <si>
    <t>大船駅東口市街地再開発事業特別会計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</si>
  <si>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</si>
  <si>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</si>
  <si>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</si>
  <si>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</si>
  <si>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</si>
  <si>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</si>
  <si>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</si>
  <si>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</si>
  <si>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教育文化施設建設等基金</t>
    <phoneticPr fontId="2"/>
  </si>
  <si>
    <t>一般廃棄物処理施設建設基金</t>
    <phoneticPr fontId="2"/>
  </si>
  <si>
    <t>-</t>
    <phoneticPr fontId="2"/>
  </si>
  <si>
    <t>本庁舎整備基金</t>
    <phoneticPr fontId="2"/>
  </si>
  <si>
    <t>緑地保全基金</t>
    <phoneticPr fontId="18"/>
  </si>
  <si>
    <t>公共公益施設整備基金</t>
    <phoneticPr fontId="18"/>
  </si>
  <si>
    <t>-</t>
    <phoneticPr fontId="2"/>
  </si>
  <si>
    <t>○</t>
    <phoneticPr fontId="2"/>
  </si>
  <si>
    <t>鎌倉市土地開発公社</t>
    <rPh sb="0" eb="3">
      <t>カマクラシ</t>
    </rPh>
    <rPh sb="3" eb="5">
      <t>トチ</t>
    </rPh>
    <rPh sb="5" eb="7">
      <t>カイハツ</t>
    </rPh>
    <rPh sb="7" eb="9">
      <t>コウシャ</t>
    </rPh>
    <phoneticPr fontId="2"/>
  </si>
  <si>
    <t>鎌倉市公園協会</t>
  </si>
  <si>
    <t>鎌倉風致保存会</t>
  </si>
  <si>
    <t>鎌倉エフエム放送</t>
  </si>
  <si>
    <t>鎌倉市芸術文化振興財団</t>
  </si>
  <si>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</si>
  <si>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10" eb="12">
      <t>ケンコウ</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</si>
  <si>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</si>
  <si>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</si>
  <si>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</si>
  <si>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</si>
  <si>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</si>
  <si>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</si>
  <si>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</si>
  <si>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</si>
  <si>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</si>
  <si>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</si>
  <si>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</si>
  <si>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</si>
  <si>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</si>
  <si>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将来負担比率は類似団体と比較して低い水準にある。
　今後も引き続き老朽化した施設の改築更新など対策に取り組んで行く。</t>
    <rPh sb="1" eb="3">
      <t>ショウライ</t>
    </rPh>
    <rPh sb="3" eb="5">
      <t>フタン</t>
    </rPh>
    <rPh sb="5" eb="7">
      <t>ヒリツ</t>
    </rPh>
    <rPh sb="8" eb="10">
      <t>ルイジ</t>
    </rPh>
    <rPh sb="10" eb="12">
      <t>ダンタイ</t>
    </rPh>
    <rPh sb="13" eb="15">
      <t>ヒカク</t>
    </rPh>
    <rPh sb="17" eb="18">
      <t>ヒク</t>
    </rPh>
    <rPh sb="19" eb="21">
      <t>スイジュン</t>
    </rPh>
    <rPh sb="27" eb="29">
      <t>コンゴ</t>
    </rPh>
    <rPh sb="30" eb="31">
      <t>ヒ</t>
    </rPh>
    <rPh sb="32" eb="33">
      <t>ツヅ</t>
    </rPh>
    <rPh sb="34" eb="37">
      <t>ロウキュウカ</t>
    </rPh>
    <rPh sb="39" eb="41">
      <t>シセツ</t>
    </rPh>
    <rPh sb="42" eb="44">
      <t>カイチク</t>
    </rPh>
    <rPh sb="44" eb="46">
      <t>コウシン</t>
    </rPh>
    <rPh sb="48" eb="50">
      <t>タイサク</t>
    </rPh>
    <rPh sb="51" eb="52">
      <t>ト</t>
    </rPh>
    <rPh sb="53" eb="54">
      <t>ク</t>
    </rPh>
    <rPh sb="56" eb="57">
      <t>イ</t>
    </rPh>
    <phoneticPr fontId="5"/>
  </si>
  <si>
    <t>　実質公債費比率、将来負担比率ともに類似団体と比較して低い水準にあるが、実質公債費比率は前年度から0.3ポイント上がった。
これは平成30年度の単年度あたりの実質公債費比率が、都市計画事業関連の準元利償還金が減額となったことにより、前年度から0.4ポイント上がったためである。
　今後も引き続き後年度負担を考慮し、適正な水準の維持に努める。
（平成29年度に実質公債費比率をＨ26は▲0.8、Ｈ27は▲0.9へと修正しています。）</t>
    <rPh sb="65" eb="67">
      <t>ヘイセイ</t>
    </rPh>
    <rPh sb="69" eb="71">
      <t>ネンド</t>
    </rPh>
    <rPh sb="116" eb="119">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</si>
</sst>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37711</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05C2-42D9-8AB7-6EAF0BF0FA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43146</c:v>
                </c:pt>
                <c:pt idx="1">
                  <c:v>33317</c:v>
                </c:pt>
                <c:pt idx="2">
                  <c:v>42721</c:v>
                </c:pt>
                <c:pt idx="3">
                  <c:v>38904</c:v>
                </c:pt>
                <c:pt idx="4">
                  <c:v>26532</c:v>
                </c:pt>
              </c:numCache>
            </c:numRef>
          </c:val>
          <c:smooth val="0"/>
          <c:extLst xmlns:c16r2="http://schemas.microsoft.com/office/drawing/2015/06/chart">
            <c:ext xmlns:c16="http://schemas.microsoft.com/office/drawing/2014/chart" uri="{C3380CC4-5D6E-409C-BE32-E72D297353CC}">
              <c16:uniqueId val="{00000001-05C2-42D9-8AB7-6EAF0BF0FA7C}"/>
            </c:ext>
          </c:extLst>
        </c:ser>
        <c:dLbls>
          <c:showLegendKey val="0"/>
          <c:showVal val="0"/>
          <c:showCatName val="0"/>
          <c:showSerName val="0"/>
          <c:showPercent val="0"/>
          <c:showBubbleSize val="0"/>
        </c:dLbls>
        <c:marker val="1"/>
        <c:smooth val="0"/>
        <c:axId val="423404048"/>
        <c:axId val="423402872"/>
      </c:lineChart>
      <c:catAx>
        <c:axId val="42340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402872"/>
        <c:crosses val="autoZero"/>
        <c:auto val="1"/>
        <c:lblAlgn val="ctr"/>
        <c:lblOffset val="100"/>
        <c:tickLblSkip val="1"/>
        <c:tickMarkSkip val="1"/>
        <c:noMultiLvlLbl val="0"/>
      </c:catAx>
      <c:valAx>
        <c:axId val="4234028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40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6.23</c:v>
                </c:pt>
                <c:pt idx="1">
                  <c:v>5.43</c:v>
                </c:pt>
                <c:pt idx="2">
                  <c:v>6.55</c:v>
                </c:pt>
                <c:pt idx="3">
                  <c:v>4.3099999999999996</c:v>
                </c:pt>
                <c:pt idx="4">
                  <c:v>4.6100000000000003</c:v>
                </c:pt>
              </c:numCache>
            </c:numRef>
          </c:val>
          <c:extLst xmlns:c16r2="http://schemas.microsoft.com/office/drawing/2015/06/chart">
            <c:ext xmlns:c16="http://schemas.microsoft.com/office/drawing/2014/chart" uri="{C3380CC4-5D6E-409C-BE32-E72D297353CC}">
              <c16:uniqueId val="{00000000-9EBA-4F03-A92F-CAC4638E31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9.89</c:v>
                </c:pt>
                <c:pt idx="1">
                  <c:v>13.28</c:v>
                </c:pt>
                <c:pt idx="2">
                  <c:v>14.86</c:v>
                </c:pt>
                <c:pt idx="3">
                  <c:v>16.34</c:v>
                </c:pt>
                <c:pt idx="4">
                  <c:v>15.8</c:v>
                </c:pt>
              </c:numCache>
            </c:numRef>
          </c:val>
          <c:extLst xmlns:c16r2="http://schemas.microsoft.com/office/drawing/2015/06/chart">
            <c:ext xmlns:c16="http://schemas.microsoft.com/office/drawing/2014/chart" uri="{C3380CC4-5D6E-409C-BE32-E72D297353CC}">
              <c16:uniqueId val="{00000001-9EBA-4F03-A92F-CAC4638E315A}"/>
            </c:ext>
          </c:extLst>
        </c:ser>
        <c:dLbls>
          <c:showLegendKey val="0"/>
          <c:showVal val="0"/>
          <c:showCatName val="0"/>
          <c:showSerName val="0"/>
          <c:showPercent val="0"/>
          <c:showBubbleSize val="0"/>
        </c:dLbls>
        <c:gapWidth val="250"/>
        <c:overlap val="100"/>
        <c:axId val="423403656"/>
        <c:axId val="42340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3.09</c:v>
                </c:pt>
                <c:pt idx="2">
                  <c:v>2.93</c:v>
                </c:pt>
                <c:pt idx="3">
                  <c:v>-0.94</c:v>
                </c:pt>
                <c:pt idx="4">
                  <c:v>-0.06</c:v>
                </c:pt>
              </c:numCache>
            </c:numRef>
          </c:val>
          <c:smooth val="0"/>
          <c:extLst xmlns:c16r2="http://schemas.microsoft.com/office/drawing/2015/06/chart">
            <c:ext xmlns:c16="http://schemas.microsoft.com/office/drawing/2014/chart" uri="{C3380CC4-5D6E-409C-BE32-E72D297353CC}">
              <c16:uniqueId val="{00000002-9EBA-4F03-A92F-CAC4638E315A}"/>
            </c:ext>
          </c:extLst>
        </c:ser>
        <c:dLbls>
          <c:showLegendKey val="0"/>
          <c:showVal val="0"/>
          <c:showCatName val="0"/>
          <c:showSerName val="0"/>
          <c:showPercent val="0"/>
          <c:showBubbleSize val="0"/>
        </c:dLbls>
        <c:marker val="1"/>
        <c:smooth val="0"/>
        <c:axId val="423403656"/>
        <c:axId val="423404832"/>
      </c:lineChart>
      <c:catAx>
        <c:axId val="42340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404832"/>
        <c:crosses val="autoZero"/>
        <c:auto val="1"/>
        <c:lblAlgn val="ctr"/>
        <c:lblOffset val="100"/>
        <c:tickLblSkip val="1"/>
        <c:tickMarkSkip val="1"/>
        <c:noMultiLvlLbl val="0"/>
      </c:catAx>
      <c:valAx>
        <c:axId val="42340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40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C65-406C-BFDE-2DF75857B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C65-406C-BFDE-2DF75857BB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C65-406C-BFDE-2DF75857BB4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C65-406C-BFDE-2DF75857BB4C}"/>
            </c:ext>
          </c:extLst>
        </c:ser>
        <c:ser>
          <c:idx val="4"/>
          <c:order val="4"/>
          <c:tx>
            <c:strRef>
              <c:f>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DC65-406C-BFDE-2DF75857BB4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0.08</c:v>
                </c:pt>
                <c:pt idx="4">
                  <c:v>#N/A</c:v>
                </c:pt>
                <c:pt idx="5">
                  <c:v>0.82</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5-DC65-406C-BFDE-2DF75857BB4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c:v>
                </c:pt>
                <c:pt idx="2">
                  <c:v>#N/A</c:v>
                </c:pt>
                <c:pt idx="3">
                  <c:v>1.33</c:v>
                </c:pt>
                <c:pt idx="4">
                  <c:v>#N/A</c:v>
                </c:pt>
                <c:pt idx="5">
                  <c:v>2</c:v>
                </c:pt>
                <c:pt idx="6">
                  <c:v>#N/A</c:v>
                </c:pt>
                <c:pt idx="7">
                  <c:v>2.46</c:v>
                </c:pt>
                <c:pt idx="8">
                  <c:v>#N/A</c:v>
                </c:pt>
                <c:pt idx="9">
                  <c:v>0.38</c:v>
                </c:pt>
              </c:numCache>
            </c:numRef>
          </c:val>
          <c:extLst xmlns:c16r2="http://schemas.microsoft.com/office/drawing/2015/06/chart">
            <c:ext xmlns:c16="http://schemas.microsoft.com/office/drawing/2014/chart" uri="{C3380CC4-5D6E-409C-BE32-E72D297353CC}">
              <c16:uniqueId val="{00000006-DC65-406C-BFDE-2DF75857BB4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0.44</c:v>
                </c:pt>
                <c:pt idx="4">
                  <c:v>#N/A</c:v>
                </c:pt>
                <c:pt idx="5">
                  <c:v>0.38</c:v>
                </c:pt>
                <c:pt idx="6">
                  <c:v>#N/A</c:v>
                </c:pt>
                <c:pt idx="7">
                  <c:v>0.36</c:v>
                </c:pt>
                <c:pt idx="8">
                  <c:v>#N/A</c:v>
                </c:pt>
                <c:pt idx="9">
                  <c:v>0.59</c:v>
                </c:pt>
              </c:numCache>
            </c:numRef>
          </c:val>
          <c:extLst xmlns:c16r2="http://schemas.microsoft.com/office/drawing/2015/06/chart">
            <c:ext xmlns:c16="http://schemas.microsoft.com/office/drawing/2014/chart" uri="{C3380CC4-5D6E-409C-BE32-E72D297353CC}">
              <c16:uniqueId val="{00000007-DC65-406C-BFDE-2DF75857BB4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1.04</c:v>
                </c:pt>
                <c:pt idx="2">
                  <c:v>#N/A</c:v>
                </c:pt>
                <c:pt idx="3">
                  <c:v>1.98</c:v>
                </c:pt>
                <c:pt idx="4">
                  <c:v>#N/A</c:v>
                </c:pt>
                <c:pt idx="5">
                  <c:v>1.37</c:v>
                </c:pt>
                <c:pt idx="6">
                  <c:v>#N/A</c:v>
                </c:pt>
                <c:pt idx="7">
                  <c:v>1.45</c:v>
                </c:pt>
                <c:pt idx="8">
                  <c:v>#N/A</c:v>
                </c:pt>
                <c:pt idx="9">
                  <c:v>2.0099999999999998</c:v>
                </c:pt>
              </c:numCache>
            </c:numRef>
          </c:val>
          <c:extLst xmlns:c16r2="http://schemas.microsoft.com/office/drawing/2015/06/chart">
            <c:ext xmlns:c16="http://schemas.microsoft.com/office/drawing/2014/chart" uri="{C3380CC4-5D6E-409C-BE32-E72D297353CC}">
              <c16:uniqueId val="{00000008-DC65-406C-BFDE-2DF75857BB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6.17</c:v>
                </c:pt>
                <c:pt idx="2">
                  <c:v>#N/A</c:v>
                </c:pt>
                <c:pt idx="3">
                  <c:v>6.33</c:v>
                </c:pt>
                <c:pt idx="4">
                  <c:v>#N/A</c:v>
                </c:pt>
                <c:pt idx="5">
                  <c:v>6.48</c:v>
                </c:pt>
                <c:pt idx="6">
                  <c:v>#N/A</c:v>
                </c:pt>
                <c:pt idx="7">
                  <c:v>4.26</c:v>
                </c:pt>
                <c:pt idx="8">
                  <c:v>#N/A</c:v>
                </c:pt>
                <c:pt idx="9">
                  <c:v>4.5599999999999996</c:v>
                </c:pt>
              </c:numCache>
            </c:numRef>
          </c:val>
          <c:extLst xmlns:c16r2="http://schemas.microsoft.com/office/drawing/2015/06/chart">
            <c:ext xmlns:c16="http://schemas.microsoft.com/office/drawing/2014/chart" uri="{C3380CC4-5D6E-409C-BE32-E72D297353CC}">
              <c16:uniqueId val="{00000009-DC65-406C-BFDE-2DF75857BB4C}"/>
            </c:ext>
          </c:extLst>
        </c:ser>
        <c:dLbls>
          <c:showLegendKey val="0"/>
          <c:showVal val="0"/>
          <c:showCatName val="0"/>
          <c:showSerName val="0"/>
          <c:showPercent val="0"/>
          <c:showBubbleSize val="0"/>
        </c:dLbls>
        <c:gapWidth val="150"/>
        <c:overlap val="100"/>
        <c:axId val="423404440"/>
        <c:axId val="423405224"/>
      </c:barChart>
      <c:catAx>
        <c:axId val="42340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405224"/>
        <c:crosses val="autoZero"/>
        <c:auto val="1"/>
        <c:lblAlgn val="ctr"/>
        <c:lblOffset val="100"/>
        <c:tickLblSkip val="1"/>
        <c:tickMarkSkip val="1"/>
        <c:noMultiLvlLbl val="0"/>
      </c:catAx>
      <c:valAx>
        <c:axId val="423405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404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6678</c:v>
                </c:pt>
                <c:pt idx="5">
                  <c:v>6506</c:v>
                </c:pt>
                <c:pt idx="8">
                  <c:v>6547</c:v>
                </c:pt>
                <c:pt idx="11">
                  <c:v>6352</c:v>
                </c:pt>
                <c:pt idx="14">
                  <c:v>6160</c:v>
                </c:pt>
              </c:numCache>
            </c:numRef>
          </c:val>
          <c:extLst xmlns:c16r2="http://schemas.microsoft.com/office/drawing/2015/06/chart">
            <c:ext xmlns:c16="http://schemas.microsoft.com/office/drawing/2014/chart" uri="{C3380CC4-5D6E-409C-BE32-E72D297353CC}">
              <c16:uniqueId val="{00000000-0CEF-4581-A614-FA6849ACD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EF-4581-A614-FA6849ACD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c:v>
                </c:pt>
                <c:pt idx="3">
                  <c:v>94</c:v>
                </c:pt>
                <c:pt idx="6">
                  <c:v>295</c:v>
                </c:pt>
                <c:pt idx="9">
                  <c:v>84</c:v>
                </c:pt>
                <c:pt idx="12">
                  <c:v>84</c:v>
                </c:pt>
              </c:numCache>
            </c:numRef>
          </c:val>
          <c:extLst xmlns:c16r2="http://schemas.microsoft.com/office/drawing/2015/06/chart">
            <c:ext xmlns:c16="http://schemas.microsoft.com/office/drawing/2014/chart" uri="{C3380CC4-5D6E-409C-BE32-E72D297353CC}">
              <c16:uniqueId val="{00000002-0CEF-4581-A614-FA6849ACD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EF-4581-A614-FA6849ACD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1456</c:v>
                </c:pt>
                <c:pt idx="3">
                  <c:v>2054</c:v>
                </c:pt>
                <c:pt idx="6">
                  <c:v>2252</c:v>
                </c:pt>
                <c:pt idx="9">
                  <c:v>2104</c:v>
                </c:pt>
                <c:pt idx="12">
                  <c:v>2056</c:v>
                </c:pt>
              </c:numCache>
            </c:numRef>
          </c:val>
          <c:extLst xmlns:c16r2="http://schemas.microsoft.com/office/drawing/2015/06/chart">
            <c:ext xmlns:c16="http://schemas.microsoft.com/office/drawing/2014/chart" uri="{C3380CC4-5D6E-409C-BE32-E72D297353CC}">
              <c16:uniqueId val="{00000004-0CEF-4581-A614-FA6849ACD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67</c:v>
                </c:pt>
                <c:pt idx="3">
                  <c:v>67</c:v>
                </c:pt>
                <c:pt idx="6">
                  <c:v>0</c:v>
                </c:pt>
                <c:pt idx="9">
                  <c:v>0</c:v>
                </c:pt>
                <c:pt idx="12">
                  <c:v>0</c:v>
                </c:pt>
              </c:numCache>
            </c:numRef>
          </c:val>
          <c:extLst xmlns:c16r2="http://schemas.microsoft.com/office/drawing/2015/06/chart">
            <c:ext xmlns:c16="http://schemas.microsoft.com/office/drawing/2014/chart" uri="{C3380CC4-5D6E-409C-BE32-E72D297353CC}">
              <c16:uniqueId val="{00000005-0CEF-4581-A614-FA6849ACD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EF-4581-A614-FA6849ACD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4781</c:v>
                </c:pt>
                <c:pt idx="3">
                  <c:v>4255</c:v>
                </c:pt>
                <c:pt idx="6">
                  <c:v>4329</c:v>
                </c:pt>
                <c:pt idx="9">
                  <c:v>4268</c:v>
                </c:pt>
                <c:pt idx="12">
                  <c:v>4257</c:v>
                </c:pt>
              </c:numCache>
            </c:numRef>
          </c:val>
          <c:extLst xmlns:c16r2="http://schemas.microsoft.com/office/drawing/2015/06/chart">
            <c:ext xmlns:c16="http://schemas.microsoft.com/office/drawing/2014/chart" uri="{C3380CC4-5D6E-409C-BE32-E72D297353CC}">
              <c16:uniqueId val="{00000007-0CEF-4581-A614-FA6849ACD264}"/>
            </c:ext>
          </c:extLst>
        </c:ser>
        <c:dLbls>
          <c:showLegendKey val="0"/>
          <c:showVal val="0"/>
          <c:showCatName val="0"/>
          <c:showSerName val="0"/>
          <c:showPercent val="0"/>
          <c:showBubbleSize val="0"/>
        </c:dLbls>
        <c:gapWidth val="100"/>
        <c:overlap val="100"/>
        <c:axId val="427599304"/>
        <c:axId val="42760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-285</c:v>
                </c:pt>
                <c:pt idx="2">
                  <c:v>#N/A</c:v>
                </c:pt>
                <c:pt idx="3">
                  <c:v>#N/A</c:v>
                </c:pt>
                <c:pt idx="4">
                  <c:v>-36</c:v>
                </c:pt>
                <c:pt idx="5">
                  <c:v>#N/A</c:v>
                </c:pt>
                <c:pt idx="6">
                  <c:v>#N/A</c:v>
                </c:pt>
                <c:pt idx="7">
                  <c:v>329</c:v>
                </c:pt>
                <c:pt idx="8">
                  <c:v>#N/A</c:v>
                </c:pt>
                <c:pt idx="9">
                  <c:v>#N/A</c:v>
                </c:pt>
                <c:pt idx="10">
                  <c:v>104</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8-0CEF-4581-A614-FA6849ACD264}"/>
            </c:ext>
          </c:extLst>
        </c:ser>
        <c:dLbls>
          <c:showLegendKey val="0"/>
          <c:showVal val="0"/>
          <c:showCatName val="0"/>
          <c:showSerName val="0"/>
          <c:showPercent val="0"/>
          <c:showBubbleSize val="0"/>
        </c:dLbls>
        <c:marker val="1"/>
        <c:smooth val="0"/>
        <c:axId val="427599304"/>
        <c:axId val="427605968"/>
      </c:lineChart>
      <c:catAx>
        <c:axId val="42759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605968"/>
        <c:crosses val="autoZero"/>
        <c:auto val="1"/>
        <c:lblAlgn val="ctr"/>
        <c:lblOffset val="100"/>
        <c:tickLblSkip val="1"/>
        <c:tickMarkSkip val="1"/>
        <c:noMultiLvlLbl val="0"/>
      </c:catAx>
      <c:valAx>
        <c:axId val="42760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59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40861</c:v>
                </c:pt>
                <c:pt idx="5">
                  <c:v>39741</c:v>
                </c:pt>
                <c:pt idx="8">
                  <c:v>37851</c:v>
                </c:pt>
                <c:pt idx="11">
                  <c:v>35554</c:v>
                </c:pt>
                <c:pt idx="14">
                  <c:v>33134</c:v>
                </c:pt>
              </c:numCache>
            </c:numRef>
          </c:val>
          <c:extLst xmlns:c16r2="http://schemas.microsoft.com/office/drawing/2015/06/chart">
            <c:ext xmlns:c16="http://schemas.microsoft.com/office/drawing/2014/chart" uri="{C3380CC4-5D6E-409C-BE32-E72D297353CC}">
              <c16:uniqueId val="{00000000-44B0-4AE5-884A-5E88C96E4F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35330</c:v>
                </c:pt>
                <c:pt idx="5">
                  <c:v>33102</c:v>
                </c:pt>
                <c:pt idx="8">
                  <c:v>34131</c:v>
                </c:pt>
                <c:pt idx="11">
                  <c:v>35106</c:v>
                </c:pt>
                <c:pt idx="14">
                  <c:v>35018</c:v>
                </c:pt>
              </c:numCache>
            </c:numRef>
          </c:val>
          <c:extLst xmlns:c16r2="http://schemas.microsoft.com/office/drawing/2015/06/chart">
            <c:ext xmlns:c16="http://schemas.microsoft.com/office/drawing/2014/chart" uri="{C3380CC4-5D6E-409C-BE32-E72D297353CC}">
              <c16:uniqueId val="{00000001-44B0-4AE5-884A-5E88C96E4F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8160</c:v>
                </c:pt>
                <c:pt idx="5">
                  <c:v>9382</c:v>
                </c:pt>
                <c:pt idx="8">
                  <c:v>10165</c:v>
                </c:pt>
                <c:pt idx="11">
                  <c:v>11401</c:v>
                </c:pt>
                <c:pt idx="14">
                  <c:v>12331</c:v>
                </c:pt>
              </c:numCache>
            </c:numRef>
          </c:val>
          <c:extLst xmlns:c16r2="http://schemas.microsoft.com/office/drawing/2015/06/chart">
            <c:ext xmlns:c16="http://schemas.microsoft.com/office/drawing/2014/chart" uri="{C3380CC4-5D6E-409C-BE32-E72D297353CC}">
              <c16:uniqueId val="{00000002-44B0-4AE5-884A-5E88C96E4F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B0-4AE5-884A-5E88C96E4F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B0-4AE5-884A-5E88C96E4F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B0-4AE5-884A-5E88C96E4F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10554</c:v>
                </c:pt>
                <c:pt idx="3">
                  <c:v>9774</c:v>
                </c:pt>
                <c:pt idx="6">
                  <c:v>9092</c:v>
                </c:pt>
                <c:pt idx="9">
                  <c:v>9211</c:v>
                </c:pt>
                <c:pt idx="12">
                  <c:v>8776</c:v>
                </c:pt>
              </c:numCache>
            </c:numRef>
          </c:val>
          <c:extLst xmlns:c16r2="http://schemas.microsoft.com/office/drawing/2015/06/chart">
            <c:ext xmlns:c16="http://schemas.microsoft.com/office/drawing/2014/chart" uri="{C3380CC4-5D6E-409C-BE32-E72D297353CC}">
              <c16:uniqueId val="{00000006-44B0-4AE5-884A-5E88C96E4F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4B0-4AE5-884A-5E88C96E4F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26094</c:v>
                </c:pt>
                <c:pt idx="3">
                  <c:v>25367</c:v>
                </c:pt>
                <c:pt idx="6">
                  <c:v>25043</c:v>
                </c:pt>
                <c:pt idx="9">
                  <c:v>26382</c:v>
                </c:pt>
                <c:pt idx="12">
                  <c:v>25422</c:v>
                </c:pt>
              </c:numCache>
            </c:numRef>
          </c:val>
          <c:extLst xmlns:c16r2="http://schemas.microsoft.com/office/drawing/2015/06/chart">
            <c:ext xmlns:c16="http://schemas.microsoft.com/office/drawing/2014/chart" uri="{C3380CC4-5D6E-409C-BE32-E72D297353CC}">
              <c16:uniqueId val="{00000008-44B0-4AE5-884A-5E88C96E4F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7125</c:v>
                </c:pt>
                <c:pt idx="3">
                  <c:v>5815</c:v>
                </c:pt>
                <c:pt idx="6">
                  <c:v>5375</c:v>
                </c:pt>
                <c:pt idx="9">
                  <c:v>3856</c:v>
                </c:pt>
                <c:pt idx="12">
                  <c:v>283</c:v>
                </c:pt>
              </c:numCache>
            </c:numRef>
          </c:val>
          <c:extLst xmlns:c16r2="http://schemas.microsoft.com/office/drawing/2015/06/chart">
            <c:ext xmlns:c16="http://schemas.microsoft.com/office/drawing/2014/chart" uri="{C3380CC4-5D6E-409C-BE32-E72D297353CC}">
              <c16:uniqueId val="{00000009-44B0-4AE5-884A-5E88C96E4F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41038</c:v>
                </c:pt>
                <c:pt idx="3">
                  <c:v>40119</c:v>
                </c:pt>
                <c:pt idx="6">
                  <c:v>39142</c:v>
                </c:pt>
                <c:pt idx="9">
                  <c:v>39734</c:v>
                </c:pt>
                <c:pt idx="12">
                  <c:v>38075</c:v>
                </c:pt>
              </c:numCache>
            </c:numRef>
          </c:val>
          <c:extLst xmlns:c16r2="http://schemas.microsoft.com/office/drawing/2015/06/chart">
            <c:ext xmlns:c16="http://schemas.microsoft.com/office/drawing/2014/chart" uri="{C3380CC4-5D6E-409C-BE32-E72D297353CC}">
              <c16:uniqueId val="{0000000A-44B0-4AE5-884A-5E88C96E4F61}"/>
            </c:ext>
          </c:extLst>
        </c:ser>
        <c:dLbls>
          <c:showLegendKey val="0"/>
          <c:showVal val="0"/>
          <c:showCatName val="0"/>
          <c:showSerName val="0"/>
          <c:showPercent val="0"/>
          <c:showBubbleSize val="0"/>
        </c:dLbls>
        <c:gapWidth val="100"/>
        <c:overlap val="100"/>
        <c:axId val="427604400"/>
        <c:axId val="427600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B0-4AE5-884A-5E88C96E4F61}"/>
            </c:ext>
          </c:extLst>
        </c:ser>
        <c:dLbls>
          <c:showLegendKey val="0"/>
          <c:showVal val="0"/>
          <c:showCatName val="0"/>
          <c:showSerName val="0"/>
          <c:showPercent val="0"/>
          <c:showBubbleSize val="0"/>
        </c:dLbls>
        <c:marker val="1"/>
        <c:smooth val="0"/>
        <c:axId val="427604400"/>
        <c:axId val="427600088"/>
      </c:lineChart>
      <c:catAx>
        <c:axId val="42760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600088"/>
        <c:crosses val="autoZero"/>
        <c:auto val="1"/>
        <c:lblAlgn val="ctr"/>
        <c:lblOffset val="100"/>
        <c:tickLblSkip val="1"/>
        <c:tickMarkSkip val="1"/>
        <c:noMultiLvlLbl val="0"/>
      </c:catAx>
      <c:valAx>
        <c:axId val="427600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60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5354</c:v>
                </c:pt>
                <c:pt idx="1">
                  <c:v>5837</c:v>
                </c:pt>
                <c:pt idx="2">
                  <c:v>5696</c:v>
                </c:pt>
              </c:numCache>
            </c:numRef>
          </c:val>
          <c:extLst xmlns:c16r2="http://schemas.microsoft.com/office/drawing/2015/06/chart">
            <c:ext xmlns:c16="http://schemas.microsoft.com/office/drawing/2014/chart" uri="{C3380CC4-5D6E-409C-BE32-E72D297353CC}">
              <c16:uniqueId val="{00000000-FAA2-4EB7-B1D4-78C2970A99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AA2-4EB7-B1D4-78C2970A99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3616</c:v>
                </c:pt>
                <c:pt idx="1">
                  <c:v>4224</c:v>
                </c:pt>
                <c:pt idx="2">
                  <c:v>4797</c:v>
                </c:pt>
              </c:numCache>
            </c:numRef>
          </c:val>
          <c:extLst xmlns:c16r2="http://schemas.microsoft.com/office/drawing/2015/06/chart">
            <c:ext xmlns:c16="http://schemas.microsoft.com/office/drawing/2014/chart" uri="{C3380CC4-5D6E-409C-BE32-E72D297353CC}">
              <c16:uniqueId val="{00000002-FAA2-4EB7-B1D4-78C2970A994D}"/>
            </c:ext>
          </c:extLst>
        </c:ser>
        <c:dLbls>
          <c:showLegendKey val="0"/>
          <c:showVal val="0"/>
          <c:showCatName val="0"/>
          <c:showSerName val="0"/>
          <c:showPercent val="0"/>
          <c:showBubbleSize val="0"/>
        </c:dLbls>
        <c:gapWidth val="120"/>
        <c:overlap val="100"/>
        <c:axId val="427603224"/>
        <c:axId val="427600872"/>
      </c:barChart>
      <c:catAx>
        <c:axId val="42760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600872"/>
        <c:crosses val="autoZero"/>
        <c:auto val="1"/>
        <c:lblAlgn val="ctr"/>
        <c:lblOffset val="100"/>
        <c:tickLblSkip val="1"/>
        <c:tickMarkSkip val="1"/>
        <c:noMultiLvlLbl val="0"/>
      </c:catAx>
      <c:valAx>
        <c:axId val="427600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60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FD-4D3F-ABCC-26722EDADE62}"/>
                </c:ext>
                <c:ext xmlns:c15="http://schemas.microsoft.com/office/drawing/2012/chart" uri="{CE6537A1-D6FC-4f65-9D91-7224C49458BB}">
                  <c15:dlblFieldTable>
                    <c15:dlblFTEntry>
                      <c15:txfldGUID>{309D1C3F-B163-4139-8E27-46744A111995}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FD-4D3F-ABCC-26722EDADE62}"/>
                </c:ext>
                <c:ext xmlns:c15="http://schemas.microsoft.com/office/drawing/2012/chart" uri="{CE6537A1-D6FC-4f65-9D91-7224C49458BB}">
                  <c15:dlblFieldTable>
                    <c15:dlblFTEntry>
                      <c15:txfldGUID>{881DFDFA-E7E3-4C88-AAF9-1CAECE5EF76C}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FD-4D3F-ABCC-26722EDADE62}"/>
                </c:ext>
                <c:ext xmlns:c15="http://schemas.microsoft.com/office/drawing/2012/chart" uri="{CE6537A1-D6FC-4f65-9D91-7224C49458BB}">
                  <c15:dlblFieldTable>
                    <c15:dlblFTEntry>
                      <c15:txfldGUID>{29FA6F31-5EA5-4A27-927E-A9ECCA41A4A1}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FD-4D3F-ABCC-26722EDADE62}"/>
                </c:ext>
                <c:ext xmlns:c15="http://schemas.microsoft.com/office/drawing/2012/chart" uri="{CE6537A1-D6FC-4f65-9D91-7224C49458BB}">
                  <c15:dlblFieldTable>
                    <c15:dlblFTEntry>
                      <c15:txfldGUID>{2C91268B-3CAD-410D-BDF7-B09FD1C38296}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FD-4D3F-ABCC-26722EDADE62}"/>
                </c:ext>
                <c:ext xmlns:c15="http://schemas.microsoft.com/office/drawing/2012/chart" uri="{CE6537A1-D6FC-4f65-9D91-7224C49458BB}">
                  <c15:dlblFieldTable>
                    <c15:dlblFTEntry>
                      <c15:txfldGUID>{1D5B8E87-8D6A-4E68-92DB-0244A6E58ADF}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FD-4D3F-ABCC-26722EDADE62}"/>
                </c:ext>
                <c:ext xmlns:c15="http://schemas.microsoft.com/office/drawing/2012/chart" uri="{CE6537A1-D6FC-4f65-9D91-7224C49458BB}">
                  <c15:dlblFieldTable>
                    <c15:dlblFTEntry>
                      <c15:txfldGUID>{8931044F-5E4D-4F0F-B883-905C09730ECE}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FD-4D3F-ABCC-26722EDADE62}"/>
                </c:ext>
                <c:ext xmlns:c15="http://schemas.microsoft.com/office/drawing/2012/chart" uri="{CE6537A1-D6FC-4f65-9D91-7224C49458BB}">
                  <c15:dlblFieldTable>
                    <c15:dlblFTEntry>
                      <c15:txfldGUID>{67D88060-6E43-42E7-9EA0-6B2265D12F31}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FD-4D3F-ABCC-26722EDADE62}"/>
                </c:ext>
                <c:ext xmlns:c15="http://schemas.microsoft.com/office/drawing/2012/chart" uri="{CE6537A1-D6FC-4f65-9D91-7224C49458BB}">
                  <c15:dlblFieldTable>
                    <c15:dlblFTEntry>
                      <c15:txfldGUID>{261F18DE-EA30-47DD-837B-F40BE9A5F36B}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FD-4D3F-ABCC-26722EDADE62}"/>
                </c:ext>
                <c:ext xmlns:c15="http://schemas.microsoft.com/office/drawing/2012/chart" uri="{CE6537A1-D6FC-4f65-9D91-7224C49458BB}">
                  <c15:dlblFieldTable>
                    <c15:dlblFTEntry>
                      <c15:txfldGUID>{C7240517-DB01-439E-8E54-33F6B34F418A}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30.6</c:v>
                </c:pt>
                <c:pt idx="16">
                  <c:v>57.9</c:v>
                </c:pt>
                <c:pt idx="24">
                  <c:v>59.2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3FD-4D3F-ABCC-26722EDADE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FD-4D3F-ABCC-26722EDADE62}"/>
                </c:ext>
                <c:ext xmlns:c15="http://schemas.microsoft.com/office/drawing/2012/chart" uri="{CE6537A1-D6FC-4f65-9D91-7224C49458BB}">
                  <c15:dlblFieldTable>
                    <c15:dlblFTEntry>
                      <c15:txfldGUID>{28212023-D06B-4FD6-A4EC-9D68AC35BDCB}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FD-4D3F-ABCC-26722EDADE62}"/>
                </c:ext>
                <c:ext xmlns:c15="http://schemas.microsoft.com/office/drawing/2012/chart" uri="{CE6537A1-D6FC-4f65-9D91-7224C49458BB}">
                  <c15:dlblFieldTable>
                    <c15:dlblFTEntry>
                      <c15:txfldGUID>{E4309488-3FA0-407F-A81C-CA5BB443492C}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FD-4D3F-ABCC-26722EDADE62}"/>
                </c:ext>
                <c:ext xmlns:c15="http://schemas.microsoft.com/office/drawing/2012/chart" uri="{CE6537A1-D6FC-4f65-9D91-7224C49458BB}">
                  <c15:dlblFieldTable>
                    <c15:dlblFTEntry>
                      <c15:txfldGUID>{7A8937CC-C4F5-4065-BE6A-1AAFACB959C2}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FD-4D3F-ABCC-26722EDADE62}"/>
                </c:ext>
                <c:ext xmlns:c15="http://schemas.microsoft.com/office/drawing/2012/chart" uri="{CE6537A1-D6FC-4f65-9D91-7224C49458BB}">
                  <c15:dlblFieldTable>
                    <c15:dlblFTEntry>
                      <c15:txfldGUID>{EA0CA98C-BA31-482F-BF87-DEF240AE8D94}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FD-4D3F-ABCC-26722EDADE62}"/>
                </c:ext>
                <c:ext xmlns:c15="http://schemas.microsoft.com/office/drawing/2012/chart" uri="{CE6537A1-D6FC-4f65-9D91-7224C49458BB}">
                  <c15:dlblFieldTable>
                    <c15:dlblFTEntry>
                      <c15:txfldGUID>{99DE9764-E548-4B71-9344-C9701E49325F}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FD-4D3F-ABCC-26722EDADE62}"/>
                </c:ext>
                <c:ext xmlns:c15="http://schemas.microsoft.com/office/drawing/2012/chart" uri="{CE6537A1-D6FC-4f65-9D91-7224C49458BB}">
                  <c15:dlblFieldTable>
                    <c15:dlblFTEntry>
                      <c15:txfldGUID>{572B4865-0CA1-4AC9-A4C4-72480C8544E0}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FD-4D3F-ABCC-26722EDADE62}"/>
                </c:ext>
                <c:ext xmlns:c15="http://schemas.microsoft.com/office/drawing/2012/chart" uri="{CE6537A1-D6FC-4f65-9D91-7224C49458BB}">
                  <c15:dlblFieldTable>
                    <c15:dlblFTEntry>
                      <c15:txfldGUID>{68F03D04-B8FF-468F-B23C-6D4831FC7A31}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FD-4D3F-ABCC-26722EDADE62}"/>
                </c:ext>
                <c:ext xmlns:c15="http://schemas.microsoft.com/office/drawing/2012/chart" uri="{CE6537A1-D6FC-4f65-9D91-7224C49458BB}">
                  <c15:dlblFieldTable>
                    <c15:dlblFTEntry>
                      <c15:txfldGUID>{769D3E3A-0028-401F-B67F-DA7BDD0571D3}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FD-4D3F-ABCC-26722EDADE62}"/>
                </c:ext>
                <c:ext xmlns:c15="http://schemas.microsoft.com/office/drawing/2012/chart" uri="{CE6537A1-D6FC-4f65-9D91-7224C49458BB}">
                  <c15:dlblFieldTable>
                    <c15:dlblFTEntry>
                      <c15:txfldGUID>{5D55B217-AA3E-4027-922A-2CB94F10F64D}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numCache>
            </c:numRef>
          </c:xVal>
          <c:yVal>
            <c:numRef>
              <c:f>公会計指標分析・財政指標組合せ分析表!$BP$55:$DC$55</c:f>
              <c:numCache>
                <c:formatCode>#,##0.0;"▲ "#,##0.0</c:formatCode>
                <c:ptCount val="40"/>
                <c:pt idx="8">
                  <c:v>25.4</c:v>
                </c:pt>
                <c:pt idx="16">
                  <c:v>16.600000000000001</c:v>
                </c:pt>
                <c:pt idx="24">
                  <c:v>17.399999999999999</c:v>
                </c:pt>
              </c:numCache>
            </c:numRef>
          </c:yVal>
          <c:smooth val="0"/>
          <c:extLst xmlns:c16r2="http://schemas.microsoft.com/office/drawing/2015/06/chart">
            <c:ext xmlns:c16="http://schemas.microsoft.com/office/drawing/2014/chart" uri="{C3380CC4-5D6E-409C-BE32-E72D297353CC}">
              <c16:uniqueId val="{00000013-83FD-4D3F-ABCC-26722EDADE62}"/>
            </c:ext>
          </c:extLst>
        </c:ser>
        <c:dLbls>
          <c:showLegendKey val="0"/>
          <c:showVal val="1"/>
          <c:showCatName val="0"/>
          <c:showSerName val="0"/>
          <c:showPercent val="0"/>
          <c:showBubbleSize val="0"/>
        </c:dLbls>
        <c:axId val="427598912"/>
        <c:axId val="427603616"/>
      </c:scatterChart>
      <c:valAx>
        <c:axId val="427598912"/>
        <c:scaling>
          <c:orientation val="minMax"/>
          <c:max val="59.5"/>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603616"/>
        <c:crosses val="autoZero"/>
        <c:crossBetween val="midCat"/>
      </c:valAx>
      <c:valAx>
        <c:axId val="427603616"/>
        <c:scaling>
          <c:orientation val="minMax"/>
          <c:max val="26.900000000000002"/>
          <c:min val="1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759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03-48C4-95D1-7F170AB88A84}"/>
                </c:ext>
                <c:ext xmlns:c15="http://schemas.microsoft.com/office/drawing/2012/chart" uri="{CE6537A1-D6FC-4f65-9D91-7224C49458BB}">
                  <c15:dlblFieldTable>
                    <c15:dlblFTEntry>
                      <c15:txfldGUID>{1277C85E-14C7-4999-9AFF-49BB9E099833}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03-48C4-95D1-7F170AB88A84}"/>
                </c:ext>
                <c:ext xmlns:c15="http://schemas.microsoft.com/office/drawing/2012/chart" uri="{CE6537A1-D6FC-4f65-9D91-7224C49458BB}">
                  <c15:dlblFieldTable>
                    <c15:dlblFTEntry>
                      <c15:txfldGUID>{A1B410D3-78D0-4178-A28B-0F88B692A3E2}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03-48C4-95D1-7F170AB88A84}"/>
                </c:ext>
                <c:ext xmlns:c15="http://schemas.microsoft.com/office/drawing/2012/chart" uri="{CE6537A1-D6FC-4f65-9D91-7224C49458BB}">
                  <c15:dlblFieldTable>
                    <c15:dlblFTEntry>
                      <c15:txfldGUID>{5430F04A-F1CC-4D3E-8F6C-869C66832055}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03-48C4-95D1-7F170AB88A84}"/>
                </c:ext>
                <c:ext xmlns:c15="http://schemas.microsoft.com/office/drawing/2012/chart" uri="{CE6537A1-D6FC-4f65-9D91-7224C49458BB}">
                  <c15:dlblFieldTable>
                    <c15:dlblFTEntry>
                      <c15:txfldGUID>{A2391A06-78C4-44DF-9EEA-68F9C018FCB9}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03-48C4-95D1-7F170AB88A84}"/>
                </c:ext>
                <c:ext xmlns:c15="http://schemas.microsoft.com/office/drawing/2012/chart" uri="{CE6537A1-D6FC-4f65-9D91-7224C49458BB}">
                  <c15:dlblFieldTable>
                    <c15:dlblFTEntry>
                      <c15:txfldGUID>{78E4134C-EECE-4F9A-BEAA-E079F79C3DFF}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03-48C4-95D1-7F170AB88A84}"/>
                </c:ext>
                <c:ext xmlns:c15="http://schemas.microsoft.com/office/drawing/2012/chart" uri="{CE6537A1-D6FC-4f65-9D91-7224C49458BB}">
                  <c15:dlblFieldTable>
                    <c15:dlblFTEntry>
                      <c15:txfldGUID>{E41E8652-80E3-4390-9031-F865EE97C9A4}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03-48C4-95D1-7F170AB88A84}"/>
                </c:ext>
                <c:ext xmlns:c15="http://schemas.microsoft.com/office/drawing/2012/chart" uri="{CE6537A1-D6FC-4f65-9D91-7224C49458BB}">
                  <c15:dlblFieldTable>
                    <c15:dlblFTEntry>
                      <c15:txfldGUID>{19C2D52B-5638-4D85-A597-8FF30B98E290}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03-48C4-95D1-7F170AB88A84}"/>
                </c:ext>
                <c:ext xmlns:c15="http://schemas.microsoft.com/office/drawing/2012/chart" uri="{CE6537A1-D6FC-4f65-9D91-7224C49458BB}">
                  <c15:dlblFieldTable>
                    <c15:dlblFTEntry>
                      <c15:txfldGUID>{1592BFBE-BC4F-492A-9CCB-4870F0A55013}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03-48C4-95D1-7F170AB88A84}"/>
                </c:ext>
                <c:ext xmlns:c15="http://schemas.microsoft.com/office/drawing/2012/chart" uri="{CE6537A1-D6FC-4f65-9D91-7224C49458BB}">
                  <c15:dlblFieldTable>
                    <c15:dlblFTEntry>
                      <c15:txfldGUID>{E898139E-C329-4AA2-8BEB-3E77DA939555}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-0.1</c:v>
                </c:pt>
                <c:pt idx="24">
                  <c:v>0.3</c:v>
                </c:pt>
                <c:pt idx="32">
                  <c:v>0.6</c:v>
                </c:pt>
              </c:numCache>
            </c:numRef>
          </c:xVal>
          <c:yVal>
            <c:numRef>
              <c:f>公会計指標分析・財政指標組合せ分析表!$BP$73:$DC$73</c:f>
              <c:numCache>
                <c:formatCode>#,##0.0;"▲ "#,##0.0</c:formatCode>
                <c:ptCount val="40"/>
                <c:pt idx="0">
                  <c:v>1.5</c:v>
                </c:pt>
              </c:numCache>
            </c:numRef>
          </c:yVal>
          <c:smooth val="0"/>
          <c:extLst xmlns:c16r2="http://schemas.microsoft.com/office/drawing/2015/06/chart">
            <c:ext xmlns:c16="http://schemas.microsoft.com/office/drawing/2014/chart" uri="{C3380CC4-5D6E-409C-BE32-E72D297353CC}">
              <c16:uniqueId val="{00000009-8C03-48C4-95D1-7F170AB88A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03-48C4-95D1-7F170AB88A84}"/>
                </c:ext>
                <c:ext xmlns:c15="http://schemas.microsoft.com/office/drawing/2012/chart" uri="{CE6537A1-D6FC-4f65-9D91-7224C49458BB}">
                  <c15:dlblFieldTable>
                    <c15:dlblFTEntry>
                      <c15:txfldGUID>{9C55DC70-257A-46CD-8DA6-B798C0AF0B66}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03-48C4-95D1-7F170AB88A84}"/>
                </c:ext>
                <c:ext xmlns:c15="http://schemas.microsoft.com/office/drawing/2012/chart" uri="{CE6537A1-D6FC-4f65-9D91-7224C49458BB}">
                  <c15:dlblFieldTable>
                    <c15:dlblFTEntry>
                      <c15:txfldGUID>{3E3452D5-E5B7-4F2C-BAB0-784A91C3393B}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03-48C4-95D1-7F170AB88A84}"/>
                </c:ext>
                <c:ext xmlns:c15="http://schemas.microsoft.com/office/drawing/2012/chart" uri="{CE6537A1-D6FC-4f65-9D91-7224C49458BB}">
                  <c15:dlblFieldTable>
                    <c15:dlblFTEntry>
                      <c15:txfldGUID>{9031F3C0-D796-4EEB-8F31-38982B3BD4C5}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03-48C4-95D1-7F170AB88A84}"/>
                </c:ext>
                <c:ext xmlns:c15="http://schemas.microsoft.com/office/drawing/2012/chart" uri="{CE6537A1-D6FC-4f65-9D91-7224C49458BB}">
                  <c15:dlblFieldTable>
                    <c15:dlblFTEntry>
                      <c15:txfldGUID>{2C060E2D-A6F4-4759-B4AC-76BA815B530E}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03-48C4-95D1-7F170AB88A84}"/>
                </c:ext>
                <c:ext xmlns:c15="http://schemas.microsoft.com/office/drawing/2012/chart" uri="{CE6537A1-D6FC-4f65-9D91-7224C49458BB}">
                  <c15:dlblFieldTable>
                    <c15:dlblFTEntry>
                      <c15:txfldGUID>{03D85B7B-22F8-4100-9713-87AB18823501}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03-48C4-95D1-7F170AB88A84}"/>
                </c:ext>
                <c:ext xmlns:c15="http://schemas.microsoft.com/office/drawing/2012/chart" uri="{CE6537A1-D6FC-4f65-9D91-7224C49458BB}">
                  <c15:dlblFieldTable>
                    <c15:dlblFTEntry>
                      <c15:txfldGUID>{CCFB3DFA-852F-4CC3-A2F2-5BB2C2327070}</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1.22995848365682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03-48C4-95D1-7F170AB88A84}"/>
                </c:ext>
                <c:ext xmlns:c15="http://schemas.microsoft.com/office/drawing/2012/chart" uri="{CE6537A1-D6FC-4f65-9D91-7224C49458BB}">
                  <c15:dlblFieldTable>
                    <c15:dlblFTEntry>
                      <c15:txfldGUID>{38EAD80D-F8EA-41AB-88D5-56DDBA778323}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1.748964146346308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03-48C4-95D1-7F170AB88A84}"/>
                </c:ext>
                <c:ext xmlns:c15="http://schemas.microsoft.com/office/drawing/2012/chart" uri="{CE6537A1-D6FC-4f65-9D91-7224C49458BB}">
                  <c15:dlblFieldTable>
                    <c15:dlblFTEntry>
                      <c15:txfldGUID>{B19E9B2E-0AD4-420F-9FEC-0A579E409FA1}</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0"/>
                  <c:y val="5.1909128458182607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03-48C4-95D1-7F170AB88A84}"/>
                </c:ext>
                <c:ext xmlns:c15="http://schemas.microsoft.com/office/drawing/2012/chart" uri="{CE6537A1-D6FC-4f65-9D91-7224C49458BB}">
                  <c15:dlblFieldTable>
                    <c15:dlblFTEntry>
                      <c15:txfldGUID>{7AADD504-784E-4474-8988-2BB5385AF250}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5.0999999999999996</c:v>
                </c:pt>
                <c:pt idx="8">
                  <c:v>4.8</c:v>
                </c:pt>
                <c:pt idx="16">
                  <c:v>3.6</c:v>
                </c:pt>
                <c:pt idx="24">
                  <c:v>3.6</c:v>
                </c:pt>
                <c:pt idx="32">
                  <c:v>3.5</c:v>
                </c:pt>
              </c:numCache>
            </c:numRef>
          </c:xVal>
          <c:yVal>
            <c:numRef>
              <c:f>公会計指標分析・財政指標組合せ分析表!$BP$77:$DC$77</c:f>
              <c:numCache>
                <c:formatCode>#,##0.0;"▲ "#,##0.0</c:formatCode>
                <c:ptCount val="40"/>
                <c:pt idx="0">
                  <c:v>61.4</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8C03-48C4-95D1-7F170AB88A84}"/>
            </c:ext>
          </c:extLst>
        </c:ser>
        <c:dLbls>
          <c:showLegendKey val="0"/>
          <c:showVal val="1"/>
          <c:showCatName val="0"/>
          <c:showSerName val="0"/>
          <c:showPercent val="0"/>
          <c:showBubbleSize val="0"/>
        </c:dLbls>
        <c:axId val="427599696"/>
        <c:axId val="427604008"/>
      </c:scatterChart>
      <c:valAx>
        <c:axId val="427599696"/>
        <c:scaling>
          <c:orientation val="minMax"/>
          <c:max val="5.6"/>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604008"/>
        <c:crosses val="autoZero"/>
        <c:crossBetween val="midCat"/>
      </c:valAx>
      <c:valAx>
        <c:axId val="427604008"/>
        <c:scaling>
          <c:orientation val="minMax"/>
          <c:max val="7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759969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実質公債費比率は類似団体と比較して低い水準にあり、近年横ばいとなっている。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年度は、公営企業債の元利償還金に対する繰入金及び元利償還金が減少したが、算入公債費等がそれ以上に減少したことから、前年度と比較して悪化した。</a:t>
          </a:r>
        </a:p>
        <a:p>
          <a:r>
            <a:rPr kumimoji="1" lang="ja-JP" altLang="en-US" sz="1200">
              <a:latin typeface="ＭＳ ゴシック" pitchFamily="49" charset="-128"/>
              <a:ea typeface="ＭＳ ゴシック" pitchFamily="49" charset="-128"/>
            </a:rPr>
            <a:t>　後年度負担を考慮した事業執行及び起債管理を行い、適正な水準の維持に努める。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将来負担比率は類似団体と比較して低い水準にある。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年度においては、充当可能財源は減少したが、将来負担額も減少したため、前年度に続き０となった。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今後も後年度への負担がかかる事業については慎重を期するとともに、職員数適正化計画を進めることにより、さらなる財政の健全化を図りたい。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神奈川県鎌倉市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歳出の増により財政調整基金は減したが、その他特定目的基金のうち本庁舎整備基金の増などにより、全体として増となった。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年度に新規創設した本庁舎整備基金が増となることが考えられるが、引き続き、財政調整基金とその他特定目的基金のバランスを考慮しつつ、適正な基金の運用に努める。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教育文化施設建設等基金：教育文化施設の建設又は整備。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本庁舎整備基金：市役所本庁舎の整備。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緑地保全基金：市内の豊かな緑地を保全することを目的とする事業の推進。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公共公益施設整備基金：開発事業に伴う寄付金を積立て、教育施設、社会福祉施設その他の公共公益施設の整備の充実。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本庁舎整備基金の増などによる。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それぞれの基金の目的を果たすため、適正な運用に努める。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年度に新規創設し、本庁舎整備までの間、積み立てを実施する予定のため、今後も増が見込まれる。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年度は、歳出において、人件費の増などから、取崩しが増加したため、減となった。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災害など不足の事態に備えるため、財政調整基金の残高は、標準財政規模の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％程度は維持する必要があると考えている。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また、今後予定する大規模な事業を実施するためにも、計画的な基金の運用に努め、適正な基金の残高を保つよう努めることとしている。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1299660-DEFD-41B8-A1AE-43442EE23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21B79F05-7E14-4D51-A467-0748D93AA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B2F0D2D2-1453-41C1-A860-79E015F583A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6FF5F293-A47E-4A55-869D-2A3BE95B8A6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6E5F5CA7-4A22-49E6-B105-529541D8B49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 xmlns:a16="http://schemas.microsoft.com/office/drawing/2014/main" id="{C1EA479B-8BA9-4501-9E0A-A4A7D1D9E69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 xmlns:a16="http://schemas.microsoft.com/office/drawing/2014/main" id="{6ADEBAB7-5FEA-41AC-88C7-367245EE9E3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 xmlns:a16="http://schemas.microsoft.com/office/drawing/2014/main" id="{8C8382AC-CDBA-4955-8618-8053464D188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 xmlns:a16="http://schemas.microsoft.com/office/drawing/2014/main" id="{9B24429D-976D-487D-89BA-774EE8AC7E6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 xmlns:a16="http://schemas.microsoft.com/office/drawing/2014/main" id="{F2F29346-AD56-4F6A-BB1D-A958975328E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 xmlns:a16="http://schemas.microsoft.com/office/drawing/2014/main" id="{DC43D96B-E6B8-4372-8F0C-C709AB890D7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 xmlns:a16="http://schemas.microsoft.com/office/drawing/2014/main" id="{30ADB1E6-DB80-4176-925F-3B276BA54F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 xmlns:a16="http://schemas.microsoft.com/office/drawing/2014/main" id="{5E8BAABE-B02F-4A2E-8CC3-B1DEC8AE581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 xmlns:a16="http://schemas.microsoft.com/office/drawing/2014/main" id="{6114C49C-D94A-4AF2-9EE6-0563ED03ABE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 xmlns:a16="http://schemas.microsoft.com/office/drawing/2014/main" id="{0368ADFB-84FE-497D-83CD-76D0F0F4D1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 xmlns:a16="http://schemas.microsoft.com/office/drawing/2014/main" id="{606C963C-90A9-45B4-A26B-A44E279B18A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 xmlns:a16="http://schemas.microsoft.com/office/drawing/2014/main" id="{7FC074C2-6C55-4204-B35D-43F5B8C3F93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 xmlns:a16="http://schemas.microsoft.com/office/drawing/2014/main" id="{0D999332-7B5F-4D22-BFE8-DDAE5E8D703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 xmlns:a16="http://schemas.microsoft.com/office/drawing/2014/main" id="{D3635B53-6419-46BA-8735-94C7CE6DA6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 xmlns:a16="http://schemas.microsoft.com/office/drawing/2014/main" id="{8A948885-2C61-4E0B-B369-BA7FDF3616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 xmlns:a16="http://schemas.microsoft.com/office/drawing/2014/main" id="{5F1FA901-B18F-4889-879D-0A7E7344A8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 xmlns:a16="http://schemas.microsoft.com/office/drawing/2014/main" id="{6D9C009D-7297-4E11-81F0-18E33F0574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 xmlns:a16="http://schemas.microsoft.com/office/drawing/2014/main" id="{45D4C050-584F-4619-BDEC-9AC2C3A513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 xmlns:a16="http://schemas.microsoft.com/office/drawing/2014/main" id="{A7218F52-3CE7-42BA-B5FA-A847A473C6B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 xmlns:a16="http://schemas.microsoft.com/office/drawing/2014/main" id="{C00C5A6E-DFA9-49EB-8ACF-7770D849C9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 xmlns:a16="http://schemas.microsoft.com/office/drawing/2014/main" id="{8752E2E6-B1F6-4541-9A8C-C1F4452CDD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 xmlns:a16="http://schemas.microsoft.com/office/drawing/2014/main" id="{E5483E7C-2B21-4340-9100-0B90ED876E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 xmlns:a16="http://schemas.microsoft.com/office/drawing/2014/main" id="{28DE99C6-31AB-48D3-8FD4-C27D2FF513B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 xmlns:a16="http://schemas.microsoft.com/office/drawing/2014/main" id="{A49FB513-DF20-42C6-B142-5FA7F4A2CB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 xmlns:a16="http://schemas.microsoft.com/office/drawing/2014/main" id="{62186978-E472-41C9-BD14-8B4D69BC2E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 xmlns:a16="http://schemas.microsoft.com/office/drawing/2014/main" id="{3C389FCA-3DFC-4317-9EE3-7BC7C182DF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 xmlns:a16="http://schemas.microsoft.com/office/drawing/2014/main" id="{5547AEAD-1CD2-4ABD-A077-C30FEC166CD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 xmlns:a16="http://schemas.microsoft.com/office/drawing/2014/main" id="{3A1D5E1F-7106-4AED-9728-DB94170A5A4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 xmlns:a16="http://schemas.microsoft.com/office/drawing/2014/main" id="{A09CC8E0-F8A6-4EFF-8244-95314A9EC56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 xmlns:a16="http://schemas.microsoft.com/office/drawing/2014/main" id="{019AC0B2-9570-4EC6-9F59-03D672A3F0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 xmlns:a16="http://schemas.microsoft.com/office/drawing/2014/main" id="{88660321-7759-476C-A3F2-4716440E344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 xmlns:a16="http://schemas.microsoft.com/office/drawing/2014/main" id="{99F3B622-35F6-4E9F-9F55-420BE657B39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 xmlns:a16="http://schemas.microsoft.com/office/drawing/2014/main" id="{915CFB64-328C-4719-8956-D820E8906E9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 xmlns:a16="http://schemas.microsoft.com/office/drawing/2014/main" id="{763352AD-A57F-44AE-BCD0-207F112FEA0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 xmlns:a16="http://schemas.microsoft.com/office/drawing/2014/main" id="{65F7F908-DE35-4BF1-884D-C86759A11F0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 xmlns:a16="http://schemas.microsoft.com/office/drawing/2014/main" id="{A2C8DE6E-516B-4B47-AD35-F019F4E7B7F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 xmlns:a16="http://schemas.microsoft.com/office/drawing/2014/main" id="{6AF7330F-9B25-4538-8598-522A8AEEFA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 xmlns:a16="http://schemas.microsoft.com/office/drawing/2014/main" id="{6013B1EE-8F82-4040-80B7-AA215B29970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 xmlns:a16="http://schemas.microsoft.com/office/drawing/2014/main" id="{2DA9D411-0063-41C8-B982-6E8CE2FE96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 xmlns:a16="http://schemas.microsoft.com/office/drawing/2014/main" id="{7FDF0349-9CC7-4A71-A026-6697F39B56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 xmlns:a16="http://schemas.microsoft.com/office/drawing/2014/main" id="{471BB648-F5BE-49E4-A2E8-6E896881B67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 xmlns:a16="http://schemas.microsoft.com/office/drawing/2014/main" id="{F71B38DF-A0FB-4472-9E27-81EE9B6E73A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 xmlns:a16="http://schemas.microsoft.com/office/drawing/2014/main" id="{0BD3A3A2-A1F2-4690-97CA-9AFEB54444F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 xmlns:a16="http://schemas.microsoft.com/office/drawing/2014/main" id="{AE00626E-5E1B-435E-87FF-068696AE12A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 xmlns:a16="http://schemas.microsoft.com/office/drawing/2014/main" id="{E4223161-8C24-49BE-9323-402B6F57B4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 xmlns:a16="http://schemas.microsoft.com/office/drawing/2014/main" id="{B7AFCC98-59AD-4D36-AA1B-DB51D772F1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 xmlns:a16="http://schemas.microsoft.com/office/drawing/2014/main" id="{58BC7719-0659-4205-8809-055A312720C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 xmlns:a16="http://schemas.microsoft.com/office/drawing/2014/main" id="{5391EE29-4E8A-44F8-B7F6-7FED386B13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latin typeface="ＭＳ Ｐゴシック" panose="020B0600070205080204" pitchFamily="50" charset="-128"/>
              <a:ea typeface="ＭＳ Ｐゴシック" panose="020B0600070205080204" pitchFamily="50" charset="-128"/>
            </a:rPr>
            <a:t>　平成</a:t>
          </a:r>
          <a:r>
            <a:rPr kumimoji="1" lang="en-US" altLang="ja-JP" sz="1100" b="1">
              <a:latin typeface="ＭＳ Ｐゴシック" panose="020B0600070205080204" pitchFamily="50" charset="-128"/>
              <a:ea typeface="ＭＳ Ｐゴシック" panose="020B0600070205080204" pitchFamily="50" charset="-128"/>
            </a:rPr>
            <a:t>30</a:t>
          </a:r>
          <a:r>
            <a:rPr kumimoji="1" lang="ja-JP" altLang="en-US" sz="1100" b="1">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b="1">
              <a:latin typeface="ＭＳ Ｐゴシック" panose="020B0600070205080204" pitchFamily="50" charset="-128"/>
              <a:ea typeface="ＭＳ Ｐゴシック" panose="020B0600070205080204" pitchFamily="50" charset="-128"/>
            </a:rPr>
            <a:t>60.5</a:t>
          </a:r>
          <a:r>
            <a:rPr kumimoji="1" lang="ja-JP" altLang="en-US" sz="1100" b="1">
              <a:latin typeface="ＭＳ Ｐゴシック" panose="020B0600070205080204" pitchFamily="50" charset="-128"/>
              <a:ea typeface="ＭＳ Ｐゴシック" panose="020B0600070205080204" pitchFamily="50" charset="-128"/>
            </a:rPr>
            <a:t>％である。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鎌倉市では、老朽化した施設の改築更新や除却を進めている。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年度に比べ減価償却費は前年度と同等であったものの、資産の更新による固定資産の計上が平成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年度に比べ減少したため、資産老朽化比率は高まった。</a:t>
          </a:r>
        </a:p>
        <a:p>
          <a:r>
            <a:rPr kumimoji="1" lang="ja-JP" altLang="en-US" sz="1100">
              <a:latin typeface="ＭＳ Ｐゴシック" panose="020B0600070205080204" pitchFamily="50" charset="-128"/>
              <a:ea typeface="ＭＳ Ｐゴシック" panose="020B0600070205080204" pitchFamily="50" charset="-128"/>
            </a:rPr>
            <a:t>　今後も、公共施設再編計画等に基づき、施設の維持管理を適切に進めていくことが必要である。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 xmlns:a16="http://schemas.microsoft.com/office/drawing/2014/main" id="{7DD4FD60-2B39-4480-9559-1EE7AF4EB5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 xmlns:a16="http://schemas.microsoft.com/office/drawing/2014/main" id="{E6B749E9-1B47-4A2E-9FFE-335783DF4B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 xmlns:a16="http://schemas.microsoft.com/office/drawing/2014/main" id="{7C979DA3-383E-4FDA-9ACD-0A8A095039F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 xmlns:a16="http://schemas.microsoft.com/office/drawing/2014/main" id="{4D3CF571-186F-4A11-AE7C-6787D5F86C7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 xmlns:a16="http://schemas.microsoft.com/office/drawing/2014/main" id="{1FF9B629-41C8-4A1A-8505-5CADD6FCD1C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 xmlns:a16="http://schemas.microsoft.com/office/drawing/2014/main" id="{AFE0E286-C532-4B1C-9BD5-EC6D14B9F4F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 xmlns:a16="http://schemas.microsoft.com/office/drawing/2014/main" id="{29ABEC5D-ACB2-40C2-BB96-9390319D592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 xmlns:a16="http://schemas.microsoft.com/office/drawing/2014/main" id="{8CE5410D-2431-4C9D-B4BF-DF6813E6E40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 xmlns:a16="http://schemas.microsoft.com/office/drawing/2014/main" id="{201E2811-4BCE-4AD3-B603-F13DB6A674E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 xmlns:a16="http://schemas.microsoft.com/office/drawing/2014/main" id="{78FFFC6B-91F5-4431-9364-D7F499735EF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 xmlns:a16="http://schemas.microsoft.com/office/drawing/2014/main" id="{A711F9F7-A54D-4E8F-8178-26AB7A7C082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 xmlns:a16="http://schemas.microsoft.com/office/drawing/2014/main" id="{3BD1CD14-BD31-4948-B2BD-9C53D9F3FA3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 xmlns:a16="http://schemas.microsoft.com/office/drawing/2014/main" id="{4B7B72AA-C135-47DD-BD4E-D1FCB297DB1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 xmlns:a16="http://schemas.microsoft.com/office/drawing/2014/main" id="{8BC1F35C-735A-4731-9730-BA07BC43E6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 xmlns:a16="http://schemas.microsoft.com/office/drawing/2014/main" id="{1709D30E-24C5-4416-ADCD-E5BA33F6623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 xmlns:a16="http://schemas.microsoft.com/office/drawing/2014/main" id="{75990E9D-4B5F-4CC9-BB21-AAD182D163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31</xdr:row>
      <xdr:rowOff>97155</xdr:rowOff>
    </xdr:to>
    <xdr:cxnSp macro="">
      <xdr:nvCxnSpPr>
        <xdr:cNvPr id="71" name="直線コネクタ 70">
          <a:extLst>
            <a:ext uri="{FF2B5EF4-FFF2-40B4-BE49-F238E27FC236}">
              <a16:creationId xmlns="" xmlns:a16="http://schemas.microsoft.com/office/drawing/2014/main" id="{FA249CFB-CED8-4D38-8EA1-3B09B8569DAE}"/>
            </a:ext>
          </a:extLst>
        </xdr:cNvPr>
        <xdr:cNvCxnSpPr/>
      </xdr:nvCxnSpPr>
      <xdr:spPr>
        <a:xfrm flipV="1">
          <a:off x="4760595" y="5348817"/>
          <a:ext cx="1270" cy="83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100982</xdr:rowOff>
    </xdr:from>
    <xdr:ext cx="405111" cy="259045"/>
    <xdr:sp macro="" textlink="">
      <xdr:nvSpPr>
        <xdr:cNvPr id="72" name="有形固定資産減価償却率最小値テキスト">
          <a:extLst>
            <a:ext uri="{FF2B5EF4-FFF2-40B4-BE49-F238E27FC236}">
              <a16:creationId xmlns="" xmlns:a16="http://schemas.microsoft.com/office/drawing/2014/main" id="{AF34D568-FBE8-4F8F-AB56-FD9F2A75708D}"/>
            </a:ext>
          </a:extLst>
        </xdr:cNvPr>
        <xdr:cNvSpPr txBox="1"/>
      </xdr:nvSpPr>
      <xdr:spPr>
        <a:xfrm>
          <a:off x="4813300"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31</xdr:row>
      <xdr:rowOff>97155</xdr:rowOff>
    </xdr:from>
    <xdr:to>
      <xdr:col>23</xdr:col>
      <xdr:colOff>174625</xdr:colOff>
      <xdr:row>31</xdr:row>
      <xdr:rowOff>97155</xdr:rowOff>
    </xdr:to>
    <xdr:cxnSp macro="">
      <xdr:nvCxnSpPr>
        <xdr:cNvPr id="73" name="直線コネクタ 72">
          <a:extLst>
            <a:ext uri="{FF2B5EF4-FFF2-40B4-BE49-F238E27FC236}">
              <a16:creationId xmlns="" xmlns:a16="http://schemas.microsoft.com/office/drawing/2014/main" id="{F163CCBA-73B7-4F36-B6A9-CC08C76ABDAC}"/>
            </a:ext>
          </a:extLst>
        </xdr:cNvPr>
        <xdr:cNvCxnSpPr/>
      </xdr:nvCxnSpPr>
      <xdr:spPr>
        <a:xfrm>
          <a:off x="4673600" y="618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4" name="有形固定資産減価償却率最大値テキスト">
          <a:extLst>
            <a:ext uri="{FF2B5EF4-FFF2-40B4-BE49-F238E27FC236}">
              <a16:creationId xmlns="" xmlns:a16="http://schemas.microsoft.com/office/drawing/2014/main" id="{5E0B2F3C-C29B-4ACF-BE7F-08895C12D517}"/>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5" name="直線コネクタ 74">
          <a:extLst>
            <a:ext uri="{FF2B5EF4-FFF2-40B4-BE49-F238E27FC236}">
              <a16:creationId xmlns="" xmlns:a16="http://schemas.microsoft.com/office/drawing/2014/main" id="{072D0E47-C47C-497F-84F1-08C3139E4D66}"/>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56955</xdr:rowOff>
    </xdr:from>
    <xdr:ext cx="405111" cy="259045"/>
    <xdr:sp macro="" textlink="">
      <xdr:nvSpPr>
        <xdr:cNvPr id="76" name="有形固定資産減価償却率平均値テキスト">
          <a:extLst>
            <a:ext uri="{FF2B5EF4-FFF2-40B4-BE49-F238E27FC236}">
              <a16:creationId xmlns="" xmlns:a16="http://schemas.microsoft.com/office/drawing/2014/main" id="{685241CC-218C-4098-923D-0360AFFBB19E}"/>
            </a:ext>
          </a:extLst>
        </xdr:cNvPr>
        <xdr:cNvSpPr txBox="1"/>
      </xdr:nvSpPr>
      <xdr:spPr>
        <a:xfrm>
          <a:off x="4813300" y="5629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78528</xdr:rowOff>
    </xdr:from>
    <xdr:to>
      <xdr:col>23</xdr:col>
      <xdr:colOff>136525</xdr:colOff>
      <xdr:row>29</xdr:row>
      <xdr:rowOff>8678</xdr:rowOff>
    </xdr:to>
    <xdr:sp macro="" textlink="">
      <xdr:nvSpPr>
        <xdr:cNvPr id="77" name="フローチャート: 判断 76">
          <a:extLst>
            <a:ext uri="{FF2B5EF4-FFF2-40B4-BE49-F238E27FC236}">
              <a16:creationId xmlns="" xmlns:a16="http://schemas.microsoft.com/office/drawing/2014/main" id="{7CE8DBC0-E11D-4EB4-A849-68995F2E7CF9}"/>
            </a:ext>
          </a:extLst>
        </xdr:cNvPr>
        <xdr:cNvSpPr/>
      </xdr:nvSpPr>
      <xdr:spPr>
        <a:xfrm>
          <a:off x="4711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89323</xdr:rowOff>
    </xdr:from>
    <xdr:to>
      <xdr:col>19</xdr:col>
      <xdr:colOff>187325</xdr:colOff>
      <xdr:row>29</xdr:row>
      <xdr:rowOff>19473</xdr:rowOff>
    </xdr:to>
    <xdr:sp macro="" textlink="">
      <xdr:nvSpPr>
        <xdr:cNvPr id="78" name="フローチャート: 判断 77">
          <a:extLst>
            <a:ext uri="{FF2B5EF4-FFF2-40B4-BE49-F238E27FC236}">
              <a16:creationId xmlns="" xmlns:a16="http://schemas.microsoft.com/office/drawing/2014/main" id="{56891C22-5CBE-4D88-A2D3-2D8752D5BE9C}"/>
            </a:ext>
          </a:extLst>
        </xdr:cNvPr>
        <xdr:cNvSpPr/>
      </xdr:nvSpPr>
      <xdr:spPr>
        <a:xfrm>
          <a:off x="4000500" y="566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100118</xdr:rowOff>
    </xdr:from>
    <xdr:to>
      <xdr:col>15</xdr:col>
      <xdr:colOff>187325</xdr:colOff>
      <xdr:row>29</xdr:row>
      <xdr:rowOff>30268</xdr:rowOff>
    </xdr:to>
    <xdr:sp macro="" textlink="">
      <xdr:nvSpPr>
        <xdr:cNvPr id="79" name="フローチャート: 判断 78">
          <a:extLst>
            <a:ext uri="{FF2B5EF4-FFF2-40B4-BE49-F238E27FC236}">
              <a16:creationId xmlns="" xmlns:a16="http://schemas.microsoft.com/office/drawing/2014/main" id="{11A9B8F1-3BAF-4C28-8787-C82FF2D3F83D}"/>
            </a:ext>
          </a:extLst>
        </xdr:cNvPr>
        <xdr:cNvSpPr/>
      </xdr:nvSpPr>
      <xdr:spPr>
        <a:xfrm>
          <a:off x="3238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0" name="フローチャート: 判断 79">
          <a:extLst>
            <a:ext uri="{FF2B5EF4-FFF2-40B4-BE49-F238E27FC236}">
              <a16:creationId xmlns="" xmlns:a16="http://schemas.microsoft.com/office/drawing/2014/main" id="{3200677D-7443-4B66-BF4E-F19CFC6848CE}"/>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3C302A57-743F-41E2-BCC9-5C0793EEF87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9C7B0DD7-BC65-4777-8FD4-0CF5598156A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2F595274-4E1A-4BEE-999F-48E854C9D9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CBE2F6A4-7E7D-4558-96F4-E00115AB75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8410ED7C-D83B-4568-BE1D-A48E4A4D98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78528</xdr:rowOff>
    </xdr:from>
    <xdr:to>
      <xdr:col>19</xdr:col>
      <xdr:colOff>187325</xdr:colOff>
      <xdr:row>29</xdr:row>
      <xdr:rowOff>8678</xdr:rowOff>
    </xdr:to>
    <xdr:sp macro="" textlink="">
      <xdr:nvSpPr>
        <xdr:cNvPr id="86" name="楕円 85">
          <a:extLst>
            <a:ext uri="{FF2B5EF4-FFF2-40B4-BE49-F238E27FC236}">
              <a16:creationId xmlns="" xmlns:a16="http://schemas.microsoft.com/office/drawing/2014/main" id="{2C1F8ABB-5AE8-4CF5-A136-09435E948E73}"/>
            </a:ext>
          </a:extLst>
        </xdr:cNvPr>
        <xdr:cNvSpPr/>
      </xdr:nvSpPr>
      <xdr:spPr>
        <a:xfrm>
          <a:off x="4000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125307</xdr:rowOff>
    </xdr:from>
    <xdr:to>
      <xdr:col>15</xdr:col>
      <xdr:colOff>187325</xdr:colOff>
      <xdr:row>29</xdr:row>
      <xdr:rowOff>55457</xdr:rowOff>
    </xdr:to>
    <xdr:sp macro="" textlink="">
      <xdr:nvSpPr>
        <xdr:cNvPr id="87" name="楕円 86">
          <a:extLst>
            <a:ext uri="{FF2B5EF4-FFF2-40B4-BE49-F238E27FC236}">
              <a16:creationId xmlns="" xmlns:a16="http://schemas.microsoft.com/office/drawing/2014/main" id="{0F7841EA-3C8A-47E7-8A25-8BBE5975D475}"/>
            </a:ext>
          </a:extLst>
        </xdr:cNvPr>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129328</xdr:rowOff>
    </xdr:from>
    <xdr:to>
      <xdr:col>19</xdr:col>
      <xdr:colOff>136525</xdr:colOff>
      <xdr:row>29</xdr:row>
      <xdr:rowOff>4657</xdr:rowOff>
    </xdr:to>
    <xdr:cxnSp macro="">
      <xdr:nvCxnSpPr>
        <xdr:cNvPr id="88" name="直線コネクタ 87">
          <a:extLst>
            <a:ext uri="{FF2B5EF4-FFF2-40B4-BE49-F238E27FC236}">
              <a16:creationId xmlns="" xmlns:a16="http://schemas.microsoft.com/office/drawing/2014/main" id="{12C327F2-E256-4614-99EC-649BC64C77A4}"/>
            </a:ext>
          </a:extLst>
        </xdr:cNvPr>
        <xdr:cNvCxnSpPr/>
      </xdr:nvCxnSpPr>
      <xdr:spPr>
        <a:xfrm flipV="1">
          <a:off x="3289300" y="57014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78952</xdr:rowOff>
    </xdr:from>
    <xdr:to>
      <xdr:col>11</xdr:col>
      <xdr:colOff>187325</xdr:colOff>
      <xdr:row>35</xdr:row>
      <xdr:rowOff>9102</xdr:rowOff>
    </xdr:to>
    <xdr:sp macro="" textlink="">
      <xdr:nvSpPr>
        <xdr:cNvPr id="89" name="楕円 88">
          <a:extLst>
            <a:ext uri="{FF2B5EF4-FFF2-40B4-BE49-F238E27FC236}">
              <a16:creationId xmlns="" xmlns:a16="http://schemas.microsoft.com/office/drawing/2014/main" id="{A691B5BC-4F54-4981-96D0-66FB71EE1338}"/>
            </a:ext>
          </a:extLst>
        </xdr:cNvPr>
        <xdr:cNvSpPr/>
      </xdr:nvSpPr>
      <xdr:spPr>
        <a:xfrm>
          <a:off x="2476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4657</xdr:rowOff>
    </xdr:from>
    <xdr:to>
      <xdr:col>15</xdr:col>
      <xdr:colOff>136525</xdr:colOff>
      <xdr:row>34</xdr:row>
      <xdr:rowOff>129752</xdr:rowOff>
    </xdr:to>
    <xdr:cxnSp macro="">
      <xdr:nvCxnSpPr>
        <xdr:cNvPr id="90" name="直線コネクタ 89">
          <a:extLst>
            <a:ext uri="{FF2B5EF4-FFF2-40B4-BE49-F238E27FC236}">
              <a16:creationId xmlns="" xmlns:a16="http://schemas.microsoft.com/office/drawing/2014/main" id="{62A3DC41-B9FE-44CD-B439-12FBBE6DC8C0}"/>
            </a:ext>
          </a:extLst>
        </xdr:cNvPr>
        <xdr:cNvCxnSpPr/>
      </xdr:nvCxnSpPr>
      <xdr:spPr>
        <a:xfrm flipV="1">
          <a:off x="2527300" y="5748232"/>
          <a:ext cx="762000" cy="9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10600</xdr:rowOff>
    </xdr:from>
    <xdr:ext cx="405111" cy="259045"/>
    <xdr:sp macro="" textlink="">
      <xdr:nvSpPr>
        <xdr:cNvPr id="91" name="n_1aveValue有形固定資産減価償却率">
          <a:extLst>
            <a:ext uri="{FF2B5EF4-FFF2-40B4-BE49-F238E27FC236}">
              <a16:creationId xmlns="" xmlns:a16="http://schemas.microsoft.com/office/drawing/2014/main" id="{8692B8C8-A2B8-412E-BBE1-3270820857EB}"/>
            </a:ext>
          </a:extLst>
        </xdr:cNvPr>
        <xdr:cNvSpPr txBox="1"/>
      </xdr:nvSpPr>
      <xdr:spPr>
        <a:xfrm>
          <a:off x="3836044" y="575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46795</xdr:rowOff>
    </xdr:from>
    <xdr:ext cx="405111" cy="259045"/>
    <xdr:sp macro="" textlink="">
      <xdr:nvSpPr>
        <xdr:cNvPr id="92" name="n_2aveValue有形固定資産減価償却率">
          <a:extLst>
            <a:ext uri="{FF2B5EF4-FFF2-40B4-BE49-F238E27FC236}">
              <a16:creationId xmlns="" xmlns:a16="http://schemas.microsoft.com/office/drawing/2014/main" id="{38CC5E26-BA93-41D4-83D5-7987504F1EB1}"/>
            </a:ext>
          </a:extLst>
        </xdr:cNvPr>
        <xdr:cNvSpPr txBox="1"/>
      </xdr:nvSpPr>
      <xdr:spPr>
        <a:xfrm>
          <a:off x="30867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a:extLst>
            <a:ext uri="{FF2B5EF4-FFF2-40B4-BE49-F238E27FC236}">
              <a16:creationId xmlns="" xmlns:a16="http://schemas.microsoft.com/office/drawing/2014/main" id="{4A6DBB97-BA1D-4BEA-9685-2C262D0D92AE}"/>
            </a:ext>
          </a:extLst>
        </xdr:cNvPr>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25205</xdr:rowOff>
    </xdr:from>
    <xdr:ext cx="405111" cy="259045"/>
    <xdr:sp macro="" textlink="">
      <xdr:nvSpPr>
        <xdr:cNvPr id="94" name="n_1mainValue有形固定資産減価償却率">
          <a:extLst>
            <a:ext uri="{FF2B5EF4-FFF2-40B4-BE49-F238E27FC236}">
              <a16:creationId xmlns="" xmlns:a16="http://schemas.microsoft.com/office/drawing/2014/main" id="{80C6A8B0-FBB8-4DAC-84E6-97F57B8F83ED}"/>
            </a:ext>
          </a:extLst>
        </xdr:cNvPr>
        <xdr:cNvSpPr txBox="1"/>
      </xdr:nvSpPr>
      <xdr:spPr>
        <a:xfrm>
          <a:off x="38360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46584</xdr:rowOff>
    </xdr:from>
    <xdr:ext cx="405111" cy="259045"/>
    <xdr:sp macro="" textlink="">
      <xdr:nvSpPr>
        <xdr:cNvPr id="95" name="n_2mainValue有形固定資産減価償却率">
          <a:extLst>
            <a:ext uri="{FF2B5EF4-FFF2-40B4-BE49-F238E27FC236}">
              <a16:creationId xmlns="" xmlns:a16="http://schemas.microsoft.com/office/drawing/2014/main" id="{CAD77C60-5B7C-44FF-8252-2C9978E95D0B}"/>
            </a:ext>
          </a:extLst>
        </xdr:cNvPr>
        <xdr:cNvSpPr txBox="1"/>
      </xdr:nvSpPr>
      <xdr:spPr>
        <a:xfrm>
          <a:off x="3086744" y="57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229</xdr:rowOff>
    </xdr:from>
    <xdr:ext cx="405111" cy="259045"/>
    <xdr:sp macro="" textlink="">
      <xdr:nvSpPr>
        <xdr:cNvPr id="96" name="n_3mainValue有形固定資産減価償却率">
          <a:extLst>
            <a:ext uri="{FF2B5EF4-FFF2-40B4-BE49-F238E27FC236}">
              <a16:creationId xmlns="" xmlns:a16="http://schemas.microsoft.com/office/drawing/2014/main" id="{920694B3-6D5B-4294-957F-85717C50215B}"/>
            </a:ext>
          </a:extLst>
        </xdr:cNvPr>
        <xdr:cNvSpPr txBox="1"/>
      </xdr:nvSpPr>
      <xdr:spPr>
        <a:xfrm>
          <a:off x="23247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 xmlns:a16="http://schemas.microsoft.com/office/drawing/2014/main" id="{B0E845C0-DAB5-4501-87EC-61FB139DDD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 xmlns:a16="http://schemas.microsoft.com/office/drawing/2014/main" id="{EF63AC05-14A4-4291-AEB2-518E074D9A7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 xmlns:a16="http://schemas.microsoft.com/office/drawing/2014/main" id="{9E4F9E78-DB38-4271-AAC9-F40895FEF43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 xmlns:a16="http://schemas.microsoft.com/office/drawing/2014/main" id="{22BD5A28-8D0A-459E-8D53-B08F7875B27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 xmlns:a16="http://schemas.microsoft.com/office/drawing/2014/main" id="{25BDA84A-684E-4A0A-B8C7-D561F3942E9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 xmlns:a16="http://schemas.microsoft.com/office/drawing/2014/main" id="{AF4F1141-BEFA-4FE6-81CC-3ED2CBAF00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 xmlns:a16="http://schemas.microsoft.com/office/drawing/2014/main" id="{492484B0-B0D3-4733-A9E3-919B6076F9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 xmlns:a16="http://schemas.microsoft.com/office/drawing/2014/main" id="{04784B16-D79E-4F30-B6EB-FDC22739BC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 xmlns:a16="http://schemas.microsoft.com/office/drawing/2014/main" id="{E2C4A794-B54B-47BB-84C0-840F4C54A53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 xmlns:a16="http://schemas.microsoft.com/office/drawing/2014/main" id="{079C7AF6-37E4-4A3F-A7AA-493230E9BEC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 xmlns:a16="http://schemas.microsoft.com/office/drawing/2014/main" id="{74362BBE-D91A-4F41-A0AD-47796D96685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 xmlns:a16="http://schemas.microsoft.com/office/drawing/2014/main" id="{B5A1BA55-A465-4165-989C-F3E93CD051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 xmlns:a16="http://schemas.microsoft.com/office/drawing/2014/main" id="{54EC5C19-2568-405D-A050-D3AE86F6F3A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鎌倉芸術館の設備改修事業などの大規模な改修などにかかる経費が前年度に比べて減少したことにより、将来世代が負担する割合が減少しており、平成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年度決算での値は、前年と比較して</a:t>
          </a:r>
          <a:r>
            <a:rPr kumimoji="1" lang="en-US" altLang="ja-JP" sz="1100">
              <a:latin typeface="ＭＳ Ｐゴシック" panose="020B0600070205080204" pitchFamily="50" charset="-128"/>
              <a:ea typeface="ＭＳ Ｐゴシック" panose="020B0600070205080204" pitchFamily="50" charset="-128"/>
            </a:rPr>
            <a:t>69.6%</a:t>
          </a:r>
          <a:r>
            <a:rPr kumimoji="1" lang="ja-JP" altLang="en-US" sz="1100">
              <a:latin typeface="ＭＳ Ｐゴシック" panose="020B0600070205080204" pitchFamily="50" charset="-128"/>
              <a:ea typeface="ＭＳ Ｐゴシック" panose="020B0600070205080204" pitchFamily="50" charset="-128"/>
            </a:rPr>
            <a:t>減少の</a:t>
          </a:r>
          <a:r>
            <a:rPr kumimoji="1" lang="en-US" altLang="ja-JP" sz="1100">
              <a:latin typeface="ＭＳ Ｐゴシック" panose="020B0600070205080204" pitchFamily="50" charset="-128"/>
              <a:ea typeface="ＭＳ Ｐゴシック" panose="020B0600070205080204" pitchFamily="50" charset="-128"/>
            </a:rPr>
            <a:t>414.1%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近隣市の数値と同程度以下の値となっているが、引き続き、大規模な事業を実施する際には、将来への負担バランスを注視していく。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 xmlns:a16="http://schemas.microsoft.com/office/drawing/2014/main" id="{6EAD7D79-0297-4A5B-806D-F265CB3151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 xmlns:a16="http://schemas.microsoft.com/office/drawing/2014/main" id="{B8728F0E-A9CF-43FA-9E56-2E9B30DD58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 xmlns:a16="http://schemas.microsoft.com/office/drawing/2014/main" id="{5BBD658B-7CD4-4C65-881A-093EB5BBEE4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a:extLst>
            <a:ext uri="{FF2B5EF4-FFF2-40B4-BE49-F238E27FC236}">
              <a16:creationId xmlns="" xmlns:a16="http://schemas.microsoft.com/office/drawing/2014/main" id="{BBC49820-7B0B-49C7-BF0F-4E1CD79364F4}"/>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 xmlns:a16="http://schemas.microsoft.com/office/drawing/2014/main" id="{4FACB67E-56EB-4363-B777-23B30B0652E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 xmlns:a16="http://schemas.microsoft.com/office/drawing/2014/main" id="{2DDC68BD-83B5-4E4A-A7C7-990772C64BE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 xmlns:a16="http://schemas.microsoft.com/office/drawing/2014/main" id="{3BF76F73-CF33-46E7-B098-37C133D3E48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 xmlns:a16="http://schemas.microsoft.com/office/drawing/2014/main" id="{69BD3D0B-0632-4BA4-A859-6A6EBDBE595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 xmlns:a16="http://schemas.microsoft.com/office/drawing/2014/main" id="{CC77F1F8-7231-417A-BAAF-255FAC5FD9E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 xmlns:a16="http://schemas.microsoft.com/office/drawing/2014/main" id="{0C5A5A69-E4BF-414A-8B64-2776A302950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 xmlns:a16="http://schemas.microsoft.com/office/drawing/2014/main" id="{7466E73B-7995-408D-8DA3-EED20C500FF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 xmlns:a16="http://schemas.microsoft.com/office/drawing/2014/main" id="{96A45EE9-14DD-421F-895B-3DDF1CCA1D3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 xmlns:a16="http://schemas.microsoft.com/office/drawing/2014/main" id="{C6388680-C831-42F4-80E6-9A7F365EECD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a:extLst>
            <a:ext uri="{FF2B5EF4-FFF2-40B4-BE49-F238E27FC236}">
              <a16:creationId xmlns="" xmlns:a16="http://schemas.microsoft.com/office/drawing/2014/main" id="{19FA4645-19DB-435A-8995-470E6C48424C}"/>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 xmlns:a16="http://schemas.microsoft.com/office/drawing/2014/main" id="{047D27F0-479F-4F96-AD1B-1684EDC888E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 xmlns:a16="http://schemas.microsoft.com/office/drawing/2014/main" id="{60673369-7249-4A2D-8CC4-5DC17D08E61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 xmlns:a16="http://schemas.microsoft.com/office/drawing/2014/main" id="{9DB49959-A18A-4480-8980-8E8A25F134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7" name="直線コネクタ 126">
          <a:extLst>
            <a:ext uri="{FF2B5EF4-FFF2-40B4-BE49-F238E27FC236}">
              <a16:creationId xmlns="" xmlns:a16="http://schemas.microsoft.com/office/drawing/2014/main" id="{F0289622-72E7-4E8C-9C4A-548DB5F4EB3E}"/>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8" name="債務償還比率最小値テキスト">
          <a:extLst>
            <a:ext uri="{FF2B5EF4-FFF2-40B4-BE49-F238E27FC236}">
              <a16:creationId xmlns="" xmlns:a16="http://schemas.microsoft.com/office/drawing/2014/main" id="{3C4A7384-9609-40A0-B257-2A9005106B3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9" name="直線コネクタ 128">
          <a:extLst>
            <a:ext uri="{FF2B5EF4-FFF2-40B4-BE49-F238E27FC236}">
              <a16:creationId xmlns="" xmlns:a16="http://schemas.microsoft.com/office/drawing/2014/main" id="{44600992-0E01-47E4-AFA3-8D8E31B2848C}"/>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30" name="債務償還比率最大値テキスト">
          <a:extLst>
            <a:ext uri="{FF2B5EF4-FFF2-40B4-BE49-F238E27FC236}">
              <a16:creationId xmlns="" xmlns:a16="http://schemas.microsoft.com/office/drawing/2014/main" id="{0F9C8EDD-6DCB-45E9-8780-5E8941E72BE7}"/>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31" name="直線コネクタ 130">
          <a:extLst>
            <a:ext uri="{FF2B5EF4-FFF2-40B4-BE49-F238E27FC236}">
              <a16:creationId xmlns="" xmlns:a16="http://schemas.microsoft.com/office/drawing/2014/main" id="{23B47A45-4A18-4535-AFCB-7D2928D5BF03}"/>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32" name="債務償還比率平均値テキスト">
          <a:extLst>
            <a:ext uri="{FF2B5EF4-FFF2-40B4-BE49-F238E27FC236}">
              <a16:creationId xmlns="" xmlns:a16="http://schemas.microsoft.com/office/drawing/2014/main" id="{BEEE5B01-8841-4E5A-BBE5-BCD99C5F0135}"/>
            </a:ext>
          </a:extLst>
        </xdr:cNvPr>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3" name="フローチャート: 判断 132">
          <a:extLst>
            <a:ext uri="{FF2B5EF4-FFF2-40B4-BE49-F238E27FC236}">
              <a16:creationId xmlns="" xmlns:a16="http://schemas.microsoft.com/office/drawing/2014/main" id="{124345CE-5448-4B52-B9B6-569764968407}"/>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4" name="フローチャート: 判断 133">
          <a:extLst>
            <a:ext uri="{FF2B5EF4-FFF2-40B4-BE49-F238E27FC236}">
              <a16:creationId xmlns="" xmlns:a16="http://schemas.microsoft.com/office/drawing/2014/main" id="{87BE72B1-5B5A-40E0-AC67-FABA4BE28D88}"/>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D07438D2-DDA7-4DEF-8795-0BC52155DF9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36852F62-30A0-44F9-A16D-52DAD30C005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D02B385B-317E-4C59-8F85-F0C8F7A3154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3E0FC02E-8883-481F-85D1-AA9E2216ED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83085436-2943-4832-AA55-D5ADF89434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27695</xdr:rowOff>
    </xdr:from>
    <xdr:to>
      <xdr:col>76</xdr:col>
      <xdr:colOff>73025</xdr:colOff>
      <xdr:row>31</xdr:row>
      <xdr:rowOff>129295</xdr:rowOff>
    </xdr:to>
    <xdr:sp macro="" textlink="">
      <xdr:nvSpPr>
        <xdr:cNvPr id="140" name="楕円 139">
          <a:extLst>
            <a:ext uri="{FF2B5EF4-FFF2-40B4-BE49-F238E27FC236}">
              <a16:creationId xmlns="" xmlns:a16="http://schemas.microsoft.com/office/drawing/2014/main" id="{3B77AF23-72C1-4264-B3CF-4502ECACB9F3}"/>
            </a:ext>
          </a:extLst>
        </xdr:cNvPr>
        <xdr:cNvSpPr/>
      </xdr:nvSpPr>
      <xdr:spPr>
        <a:xfrm>
          <a:off x="14744700" y="61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6122</xdr:rowOff>
    </xdr:from>
    <xdr:ext cx="469744" cy="259045"/>
    <xdr:sp macro="" textlink="">
      <xdr:nvSpPr>
        <xdr:cNvPr id="141" name="債務償還比率該当値テキスト">
          <a:extLst>
            <a:ext uri="{FF2B5EF4-FFF2-40B4-BE49-F238E27FC236}">
              <a16:creationId xmlns="" xmlns:a16="http://schemas.microsoft.com/office/drawing/2014/main" id="{A3D1AE0D-880C-4757-867B-B6AE5F0592D1}"/>
            </a:ext>
          </a:extLst>
        </xdr:cNvPr>
        <xdr:cNvSpPr txBox="1"/>
      </xdr:nvSpPr>
      <xdr:spPr>
        <a:xfrm>
          <a:off x="14846300" y="609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91812</xdr:rowOff>
    </xdr:from>
    <xdr:to>
      <xdr:col>72</xdr:col>
      <xdr:colOff>123825</xdr:colOff>
      <xdr:row>31</xdr:row>
      <xdr:rowOff>21962</xdr:rowOff>
    </xdr:to>
    <xdr:sp macro="" textlink="">
      <xdr:nvSpPr>
        <xdr:cNvPr id="142" name="楕円 141">
          <a:extLst>
            <a:ext uri="{FF2B5EF4-FFF2-40B4-BE49-F238E27FC236}">
              <a16:creationId xmlns="" xmlns:a16="http://schemas.microsoft.com/office/drawing/2014/main" id="{E57D839A-A80D-4033-A80C-C43EAD9D3E8A}"/>
            </a:ext>
          </a:extLst>
        </xdr:cNvPr>
        <xdr:cNvSpPr/>
      </xdr:nvSpPr>
      <xdr:spPr>
        <a:xfrm>
          <a:off x="14033500" y="60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142612</xdr:rowOff>
    </xdr:from>
    <xdr:to>
      <xdr:col>76</xdr:col>
      <xdr:colOff>22225</xdr:colOff>
      <xdr:row>31</xdr:row>
      <xdr:rowOff>78495</xdr:rowOff>
    </xdr:to>
    <xdr:cxnSp macro="">
      <xdr:nvCxnSpPr>
        <xdr:cNvPr id="143" name="直線コネクタ 142">
          <a:extLst>
            <a:ext uri="{FF2B5EF4-FFF2-40B4-BE49-F238E27FC236}">
              <a16:creationId xmlns="" xmlns:a16="http://schemas.microsoft.com/office/drawing/2014/main" id="{641259DC-98A2-4AA7-BF0B-AE86A5B54CCC}"/>
            </a:ext>
          </a:extLst>
        </xdr:cNvPr>
        <xdr:cNvCxnSpPr/>
      </xdr:nvCxnSpPr>
      <xdr:spPr>
        <a:xfrm>
          <a:off x="14084300" y="6057637"/>
          <a:ext cx="7112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44" name="n_1aveValue債務償還比率">
          <a:extLst>
            <a:ext uri="{FF2B5EF4-FFF2-40B4-BE49-F238E27FC236}">
              <a16:creationId xmlns="" xmlns:a16="http://schemas.microsoft.com/office/drawing/2014/main" id="{8DBFB7BA-61DE-4831-B8DA-6666512324C8}"/>
            </a:ext>
          </a:extLst>
        </xdr:cNvPr>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13089</xdr:rowOff>
    </xdr:from>
    <xdr:ext cx="469744" cy="259045"/>
    <xdr:sp macro="" textlink="">
      <xdr:nvSpPr>
        <xdr:cNvPr id="145" name="n_1mainValue債務償還比率">
          <a:extLst>
            <a:ext uri="{FF2B5EF4-FFF2-40B4-BE49-F238E27FC236}">
              <a16:creationId xmlns="" xmlns:a16="http://schemas.microsoft.com/office/drawing/2014/main" id="{D9D138C2-D0C3-42CF-B238-27594A9ABBAE}"/>
            </a:ext>
          </a:extLst>
        </xdr:cNvPr>
        <xdr:cNvSpPr txBox="1"/>
      </xdr:nvSpPr>
      <xdr:spPr>
        <a:xfrm>
          <a:off x="13836727" y="60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 xmlns:a16="http://schemas.microsoft.com/office/drawing/2014/main" id="{FD454D9F-90C7-42C2-AD4E-1608EEAD51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 xmlns:a16="http://schemas.microsoft.com/office/drawing/2014/main" id="{AF4257D3-A6FC-40BA-9132-57E49392E74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 xmlns:a16="http://schemas.microsoft.com/office/drawing/2014/main" id="{E292CA70-7AD3-41FD-A7AE-8343F638F72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 xmlns:a16="http://schemas.microsoft.com/office/drawing/2014/main" id="{857C4D45-C13E-45CF-8E1C-E7DD7C3EC4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 xmlns:a16="http://schemas.microsoft.com/office/drawing/2014/main" id="{01F40DE1-2DF5-47BE-B35B-CA295798887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 xmlns:a16="http://schemas.microsoft.com/office/drawing/2014/main" id="{9A13B4A8-8025-4E8A-8FFD-5592B824919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73B673E-8997-488C-B26C-D981C6741F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FC9A4FF-97E5-4BF6-9185-F1B7C0409B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2C12883-B3CB-4F44-8C20-ECE644D58E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98657FB-1C01-4432-8850-08817A86F9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BDAA099-53B4-4A3C-8232-65E704AA56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683F9E5-25A0-4045-8653-D462DE994F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82D4643-62EF-48D1-A324-CEFB865D54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80D45A64-8D4E-4BCB-9E45-8A40AC3A1F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53EC86C-F2D5-418D-B364-5DC4356036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44B7F1ED-1D55-4EA8-BD08-CE41DD8C1A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2FEB755-A589-4C6E-8853-B516087D5B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D5EEBE46-1D97-4584-9331-A615539C53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31D84E66-2BE5-411B-AB50-7E722D496D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B387F25-E6F6-4677-840B-7A23061F7A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4948A94-E345-45B4-991E-DE3EEE5B94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ED8A8CE4-2B27-4FC0-B0F1-CA68DA4183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DB204DDE-935B-4F9B-A9A2-8BFBD8E1BA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7243750-BDCB-4FDB-B0DF-3AD8D15864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E9771E54-65FF-4DD0-9705-CD780E62F4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3C9DA91-975B-4203-B6CD-4FD79EC914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53C699B-C420-46F2-A8A2-FF02D924BF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DF566871-6807-40EE-BEC1-8250749C25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F3459639-BB85-4F25-AA97-8EFC3828D4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297ADBF-ED5F-4E06-ADAA-122336AB53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D996E04-2C16-4B19-8711-08EE50FD37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9285B50-2041-4C6B-A1D8-12D0D9E001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EBB2A7A-71AF-4F88-A12F-D74B2512F4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1CA1F601-5428-45E9-9EDE-4128B8EA1C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20973C44-6939-4646-B0C3-37B947A1B3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C0689382-2B77-4A4D-9CD1-7303C131D0A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27BF2A67-0ACC-49F0-908D-EDB590C2F3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DBAE46AC-5156-4891-9C17-6165E98F4F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4BD54A83-A85C-44D9-A8A1-35BE3CCF8B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A2FE44D9-9A78-4809-9395-8562487DC6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8F6B35BD-772C-4BEF-93B4-751FC547E6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835480DA-E786-4389-B110-AABF9264E2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FABDD563-EEC5-420E-AC9A-27DEA57C6D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D062B833-DF0E-4421-A0BC-28079FCBF5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C0CAF12F-0771-4ED1-B3B5-CC35FDC9F0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294576D0-AC41-4D86-A9DB-A76116D0DA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E8B57589-9652-4E1C-8A17-932312A96F8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1031C76A-7E48-4166-A168-416B9E2D71BC}"/>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8D51D649-7070-45EC-8360-347034C3634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838C286D-9097-41A5-AEE2-5412383958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377301D9-D370-4DBF-8801-9E3871697B1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206C7669-55F9-475C-B3FA-7958ED942B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6E1A4EF7-A696-4E4A-9CEA-B7E45F186FB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D7613CB6-25DA-40E9-B42D-B0BB6C00B6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4922E440-21A3-4205-AD06-FE92570954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BCAB00B9-B1DA-46F2-B750-EC9D31C63F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273F6008-DB2F-4522-9B33-B0C0A31EAE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78032C3F-6DF1-48DD-B4E2-B86282D2767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4B05B65E-1174-439D-800A-8CFB5BE0628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3905685E-C15B-4AAB-A82E-70186A583CA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58EF175F-BFE4-4F42-A5FB-C25963D1DE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 xmlns:a16="http://schemas.microsoft.com/office/drawing/2014/main" id="{6D835B73-D11A-4CC7-B32C-78C4F1E9DF2C}"/>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 xmlns:a16="http://schemas.microsoft.com/office/drawing/2014/main" id="{A0189751-CF6A-4216-B340-1469C0D80025}"/>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 xmlns:a16="http://schemas.microsoft.com/office/drawing/2014/main" id="{6D5F04E1-924E-4EA7-AD94-A26DB2E7D423}"/>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 xmlns:a16="http://schemas.microsoft.com/office/drawing/2014/main" id="{30871BC7-3556-4A0A-9CAD-F31CAC2022A5}"/>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 xmlns:a16="http://schemas.microsoft.com/office/drawing/2014/main" id="{55270E93-DD8E-43A8-905C-E100C2349725}"/>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8B7A8B5E-7695-4642-99A5-58EADF9C85CE}"/>
            </a:ext>
          </a:extLst>
        </xdr:cNvPr>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 xmlns:a16="http://schemas.microsoft.com/office/drawing/2014/main" id="{7C82612A-8D2B-4734-8262-C334AAED9E6F}"/>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 xmlns:a16="http://schemas.microsoft.com/office/drawing/2014/main" id="{E82FEEEC-6FC3-4B75-88D4-C0450668BD52}"/>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 xmlns:a16="http://schemas.microsoft.com/office/drawing/2014/main" id="{6AA9216F-562F-4DB4-8405-61D60A3149D1}"/>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a:extLst>
            <a:ext uri="{FF2B5EF4-FFF2-40B4-BE49-F238E27FC236}">
              <a16:creationId xmlns="" xmlns:a16="http://schemas.microsoft.com/office/drawing/2014/main" id="{80D1EA3D-6A34-49D7-B6A7-0BF90DEFD506}"/>
            </a:ext>
          </a:extLst>
        </xdr:cNvPr>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4EDD9ADA-9FA7-4A9F-9926-E409BC5028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F6C4F5C8-C1E1-4C3E-A6A3-A59F9238BFF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110E10A-AB10-4A39-9C21-EEA2671113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8B70EC0-1A81-4FF0-A6F6-C4FBF544C6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B5A2C7AC-0688-4B6A-A379-CBDC00BDFD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2" name="楕円 71">
          <a:extLst>
            <a:ext uri="{FF2B5EF4-FFF2-40B4-BE49-F238E27FC236}">
              <a16:creationId xmlns="" xmlns:a16="http://schemas.microsoft.com/office/drawing/2014/main" id="{4F96B665-54D8-4C1C-B8D9-84A8402A91EA}"/>
            </a:ext>
          </a:extLst>
        </xdr:cNvPr>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98878</xdr:rowOff>
    </xdr:from>
    <xdr:to>
      <xdr:col>15</xdr:col>
      <xdr:colOff>101600</xdr:colOff>
      <xdr:row>38</xdr:row>
      <xdr:rowOff>29028</xdr:rowOff>
    </xdr:to>
    <xdr:sp macro="" textlink="">
      <xdr:nvSpPr>
        <xdr:cNvPr id="73" name="楕円 72">
          <a:extLst>
            <a:ext uri="{FF2B5EF4-FFF2-40B4-BE49-F238E27FC236}">
              <a16:creationId xmlns="" xmlns:a16="http://schemas.microsoft.com/office/drawing/2014/main" id="{073C8870-A860-4866-8247-4C1014571E55}"/>
            </a:ext>
          </a:extLst>
        </xdr:cNvPr>
        <xdr:cNvSpPr/>
      </xdr:nvSpPr>
      <xdr:spPr>
        <a:xfrm>
          <a:off x="2857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120287</xdr:rowOff>
    </xdr:from>
    <xdr:to>
      <xdr:col>19</xdr:col>
      <xdr:colOff>177800</xdr:colOff>
      <xdr:row>37</xdr:row>
      <xdr:rowOff>149678</xdr:rowOff>
    </xdr:to>
    <xdr:cxnSp macro="">
      <xdr:nvCxnSpPr>
        <xdr:cNvPr id="74" name="直線コネクタ 73">
          <a:extLst>
            <a:ext uri="{FF2B5EF4-FFF2-40B4-BE49-F238E27FC236}">
              <a16:creationId xmlns="" xmlns:a16="http://schemas.microsoft.com/office/drawing/2014/main" id="{0460AA41-B18F-477C-9348-A602A9E916A6}"/>
            </a:ext>
          </a:extLst>
        </xdr:cNvPr>
        <xdr:cNvCxnSpPr/>
      </xdr:nvCxnSpPr>
      <xdr:spPr>
        <a:xfrm flipV="1">
          <a:off x="2908300" y="64639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165826</xdr:rowOff>
    </xdr:from>
    <xdr:to>
      <xdr:col>10</xdr:col>
      <xdr:colOff>165100</xdr:colOff>
      <xdr:row>38</xdr:row>
      <xdr:rowOff>95976</xdr:rowOff>
    </xdr:to>
    <xdr:sp macro="" textlink="">
      <xdr:nvSpPr>
        <xdr:cNvPr id="75" name="楕円 74">
          <a:extLst>
            <a:ext uri="{FF2B5EF4-FFF2-40B4-BE49-F238E27FC236}">
              <a16:creationId xmlns="" xmlns:a16="http://schemas.microsoft.com/office/drawing/2014/main" id="{A10C9BD3-F961-4CB6-8F51-DEAF173F00B3}"/>
            </a:ext>
          </a:extLst>
        </xdr:cNvPr>
        <xdr:cNvSpPr/>
      </xdr:nvSpPr>
      <xdr:spPr>
        <a:xfrm>
          <a:off x="1968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38</xdr:row>
      <xdr:rowOff>45176</xdr:rowOff>
    </xdr:to>
    <xdr:cxnSp macro="">
      <xdr:nvCxnSpPr>
        <xdr:cNvPr id="76" name="直線コネクタ 75">
          <a:extLst>
            <a:ext uri="{FF2B5EF4-FFF2-40B4-BE49-F238E27FC236}">
              <a16:creationId xmlns="" xmlns:a16="http://schemas.microsoft.com/office/drawing/2014/main" id="{39048243-D186-4B9A-BFAE-C293101903D6}"/>
            </a:ext>
          </a:extLst>
        </xdr:cNvPr>
        <xdr:cNvCxnSpPr/>
      </xdr:nvCxnSpPr>
      <xdr:spPr>
        <a:xfrm flipV="1">
          <a:off x="2019300" y="649332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7" name="n_1aveValue【道路】&#10;有形固定資産減価償却率">
          <a:extLst>
            <a:ext uri="{FF2B5EF4-FFF2-40B4-BE49-F238E27FC236}">
              <a16:creationId xmlns="" xmlns:a16="http://schemas.microsoft.com/office/drawing/2014/main" id="{81C8DFF5-9FDB-4A67-A402-CDF364E3F533}"/>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8" name="n_2aveValue【道路】&#10;有形固定資産減価償却率">
          <a:extLst>
            <a:ext uri="{FF2B5EF4-FFF2-40B4-BE49-F238E27FC236}">
              <a16:creationId xmlns="" xmlns:a16="http://schemas.microsoft.com/office/drawing/2014/main" id="{226507C5-7819-470F-8ED9-51E46E4CF995}"/>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79" name="n_3aveValue【道路】&#10;有形固定資産減価償却率">
          <a:extLst>
            <a:ext uri="{FF2B5EF4-FFF2-40B4-BE49-F238E27FC236}">
              <a16:creationId xmlns="" xmlns:a16="http://schemas.microsoft.com/office/drawing/2014/main" id="{AFB84873-6EA8-4185-A22D-15E488D075CC}"/>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162214</xdr:rowOff>
    </xdr:from>
    <xdr:ext cx="405111" cy="259045"/>
    <xdr:sp macro="" textlink="">
      <xdr:nvSpPr>
        <xdr:cNvPr id="80" name="n_1mainValue【道路】&#10;有形固定資産減価償却率">
          <a:extLst>
            <a:ext uri="{FF2B5EF4-FFF2-40B4-BE49-F238E27FC236}">
              <a16:creationId xmlns="" xmlns:a16="http://schemas.microsoft.com/office/drawing/2014/main" id="{C442744F-BADC-4C41-BE44-44662BC9A4B3}"/>
            </a:ext>
          </a:extLst>
        </xdr:cNvPr>
        <xdr:cNvSpPr txBox="1"/>
      </xdr:nvSpPr>
      <xdr:spPr>
        <a:xfrm>
          <a:off x="3582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20155</xdr:rowOff>
    </xdr:from>
    <xdr:ext cx="405111" cy="259045"/>
    <xdr:sp macro="" textlink="">
      <xdr:nvSpPr>
        <xdr:cNvPr id="81" name="n_2mainValue【道路】&#10;有形固定資産減価償却率">
          <a:extLst>
            <a:ext uri="{FF2B5EF4-FFF2-40B4-BE49-F238E27FC236}">
              <a16:creationId xmlns="" xmlns:a16="http://schemas.microsoft.com/office/drawing/2014/main" id="{CFB2070A-50E3-46EB-9969-C5FF4E1F67BB}"/>
            </a:ext>
          </a:extLst>
        </xdr:cNvPr>
        <xdr:cNvSpPr txBox="1"/>
      </xdr:nvSpPr>
      <xdr:spPr>
        <a:xfrm>
          <a:off x="2705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87103</xdr:rowOff>
    </xdr:from>
    <xdr:ext cx="405111" cy="259045"/>
    <xdr:sp macro="" textlink="">
      <xdr:nvSpPr>
        <xdr:cNvPr id="82" name="n_3mainValue【道路】&#10;有形固定資産減価償却率">
          <a:extLst>
            <a:ext uri="{FF2B5EF4-FFF2-40B4-BE49-F238E27FC236}">
              <a16:creationId xmlns="" xmlns:a16="http://schemas.microsoft.com/office/drawing/2014/main" id="{5C4F5BFE-AAB6-4065-82F4-5940CC4657A9}"/>
            </a:ext>
          </a:extLst>
        </xdr:cNvPr>
        <xdr:cNvSpPr txBox="1"/>
      </xdr:nvSpPr>
      <xdr:spPr>
        <a:xfrm>
          <a:off x="1816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5B855A3B-8196-4BD6-BE1C-DD9D4C4044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69D513D8-DC00-4355-838D-137B69DDE9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DC018B6E-93A7-4256-AFDC-2F40D47D46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592F4BE9-A7D3-4B69-822B-DB8EE32047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9D5F6B61-A94A-4D36-8E8E-B05924C5DC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138D50F4-76D9-4BCD-8129-19E75596F0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8556B571-A8EA-4632-9DB9-816C007E5E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29AA5DAE-0C2E-4FD1-8597-523E2F2394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 xmlns:a16="http://schemas.microsoft.com/office/drawing/2014/main" id="{7D81EBE0-1365-4D6D-A089-791F33E89F1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02F6995A-14F0-4988-91CD-926FE40761C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 xmlns:a16="http://schemas.microsoft.com/office/drawing/2014/main" id="{FF6020AB-C250-44E2-AA76-4DAF9A8CB1B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 xmlns:a16="http://schemas.microsoft.com/office/drawing/2014/main" id="{C753A7EB-45FB-4312-9391-789FF3E03C4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 xmlns:a16="http://schemas.microsoft.com/office/drawing/2014/main" id="{522A3F72-79C5-4414-8FBF-6576D204932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 xmlns:a16="http://schemas.microsoft.com/office/drawing/2014/main" id="{72DB6FD9-2D9D-41DE-80F0-082D5A79260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 xmlns:a16="http://schemas.microsoft.com/office/drawing/2014/main" id="{F1431633-DD10-4FCE-ACA7-AE91409D71B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 xmlns:a16="http://schemas.microsoft.com/office/drawing/2014/main" id="{A626BD59-8B25-4931-A7B3-AB717724306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 xmlns:a16="http://schemas.microsoft.com/office/drawing/2014/main" id="{E9B55C51-EC9B-4849-B233-01A4E7E3C91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 xmlns:a16="http://schemas.microsoft.com/office/drawing/2014/main" id="{B909BEDE-9606-4790-917B-9D1061511D09}"/>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 xmlns:a16="http://schemas.microsoft.com/office/drawing/2014/main" id="{39AFAB0C-6FDB-4CFD-AF4A-88B7487CE1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 xmlns:a16="http://schemas.microsoft.com/office/drawing/2014/main" id="{16C7A47D-E8A2-4F87-BE29-3572C6AC933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 xmlns:a16="http://schemas.microsoft.com/office/drawing/2014/main" id="{DB71849A-5AEA-4210-91CD-6B263134DA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a:extLst>
            <a:ext uri="{FF2B5EF4-FFF2-40B4-BE49-F238E27FC236}">
              <a16:creationId xmlns="" xmlns:a16="http://schemas.microsoft.com/office/drawing/2014/main" id="{9E123F13-3D27-4498-A3ED-0B08220C8664}"/>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a:extLst>
            <a:ext uri="{FF2B5EF4-FFF2-40B4-BE49-F238E27FC236}">
              <a16:creationId xmlns="" xmlns:a16="http://schemas.microsoft.com/office/drawing/2014/main" id="{90D1D8AA-B01B-4711-8043-3AB44572F54C}"/>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a:extLst>
            <a:ext uri="{FF2B5EF4-FFF2-40B4-BE49-F238E27FC236}">
              <a16:creationId xmlns="" xmlns:a16="http://schemas.microsoft.com/office/drawing/2014/main" id="{9E81C212-D9EB-492B-A0C6-D8EF408CC0F3}"/>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a:extLst>
            <a:ext uri="{FF2B5EF4-FFF2-40B4-BE49-F238E27FC236}">
              <a16:creationId xmlns="" xmlns:a16="http://schemas.microsoft.com/office/drawing/2014/main" id="{265CDE8D-0E24-453B-8AFC-3B76F661E002}"/>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a:extLst>
            <a:ext uri="{FF2B5EF4-FFF2-40B4-BE49-F238E27FC236}">
              <a16:creationId xmlns="" xmlns:a16="http://schemas.microsoft.com/office/drawing/2014/main" id="{6C2BEC14-791F-46C6-8272-1D7392F37C70}"/>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9" name="【道路】&#10;一人当たり延長平均値テキスト">
          <a:extLst>
            <a:ext uri="{FF2B5EF4-FFF2-40B4-BE49-F238E27FC236}">
              <a16:creationId xmlns="" xmlns:a16="http://schemas.microsoft.com/office/drawing/2014/main" id="{9296696F-F906-4DDF-A19F-924B67742893}"/>
            </a:ext>
          </a:extLst>
        </xdr:cNvPr>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a:extLst>
            <a:ext uri="{FF2B5EF4-FFF2-40B4-BE49-F238E27FC236}">
              <a16:creationId xmlns="" xmlns:a16="http://schemas.microsoft.com/office/drawing/2014/main" id="{846F86D0-7D98-4DDD-8A7E-5BD5975943B3}"/>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a:extLst>
            <a:ext uri="{FF2B5EF4-FFF2-40B4-BE49-F238E27FC236}">
              <a16:creationId xmlns="" xmlns:a16="http://schemas.microsoft.com/office/drawing/2014/main" id="{EF638AE8-9F45-4606-A100-5351A51F88E0}"/>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a:extLst>
            <a:ext uri="{FF2B5EF4-FFF2-40B4-BE49-F238E27FC236}">
              <a16:creationId xmlns="" xmlns:a16="http://schemas.microsoft.com/office/drawing/2014/main" id="{834A7B25-C55F-4670-8EBD-35E12B3EB35C}"/>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a:extLst>
            <a:ext uri="{FF2B5EF4-FFF2-40B4-BE49-F238E27FC236}">
              <a16:creationId xmlns="" xmlns:a16="http://schemas.microsoft.com/office/drawing/2014/main" id="{67C49136-DB9B-4365-8922-8CDE24490484}"/>
            </a:ext>
          </a:extLst>
        </xdr:cNvPr>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74A70668-A42D-4126-8FF6-57960EC576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70870DE1-D912-4E4B-81D0-337CD9A7DD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963EEB0D-BB0B-4122-98C8-D19A341FF1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37EBBF33-FAA0-4241-966A-E59B73C6AF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FB6A8BB8-6652-4C3B-822D-E04F5A1440E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92746</xdr:rowOff>
    </xdr:from>
    <xdr:to>
      <xdr:col>50</xdr:col>
      <xdr:colOff>165100</xdr:colOff>
      <xdr:row>41</xdr:row>
      <xdr:rowOff>22896</xdr:rowOff>
    </xdr:to>
    <xdr:sp macro="" textlink="">
      <xdr:nvSpPr>
        <xdr:cNvPr id="119" name="楕円 118">
          <a:extLst>
            <a:ext uri="{FF2B5EF4-FFF2-40B4-BE49-F238E27FC236}">
              <a16:creationId xmlns="" xmlns:a16="http://schemas.microsoft.com/office/drawing/2014/main" id="{6B446CB0-C34C-4345-9331-8A3E0550A584}"/>
            </a:ext>
          </a:extLst>
        </xdr:cNvPr>
        <xdr:cNvSpPr/>
      </xdr:nvSpPr>
      <xdr:spPr>
        <a:xfrm>
          <a:off x="9588500" y="69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92883</xdr:rowOff>
    </xdr:from>
    <xdr:to>
      <xdr:col>46</xdr:col>
      <xdr:colOff>38100</xdr:colOff>
      <xdr:row>41</xdr:row>
      <xdr:rowOff>23033</xdr:rowOff>
    </xdr:to>
    <xdr:sp macro="" textlink="">
      <xdr:nvSpPr>
        <xdr:cNvPr id="120" name="楕円 119">
          <a:extLst>
            <a:ext uri="{FF2B5EF4-FFF2-40B4-BE49-F238E27FC236}">
              <a16:creationId xmlns="" xmlns:a16="http://schemas.microsoft.com/office/drawing/2014/main" id="{6D02C62B-0CC1-4EBF-B432-89F63BF59022}"/>
            </a:ext>
          </a:extLst>
        </xdr:cNvPr>
        <xdr:cNvSpPr/>
      </xdr:nvSpPr>
      <xdr:spPr>
        <a:xfrm>
          <a:off x="8699500" y="69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143546</xdr:rowOff>
    </xdr:from>
    <xdr:to>
      <xdr:col>50</xdr:col>
      <xdr:colOff>114300</xdr:colOff>
      <xdr:row>40</xdr:row>
      <xdr:rowOff>143683</xdr:rowOff>
    </xdr:to>
    <xdr:cxnSp macro="">
      <xdr:nvCxnSpPr>
        <xdr:cNvPr id="121" name="直線コネクタ 120">
          <a:extLst>
            <a:ext uri="{FF2B5EF4-FFF2-40B4-BE49-F238E27FC236}">
              <a16:creationId xmlns="" xmlns:a16="http://schemas.microsoft.com/office/drawing/2014/main" id="{CF05DFB0-C682-4B06-BE3E-D220B3A8E442}"/>
            </a:ext>
          </a:extLst>
        </xdr:cNvPr>
        <xdr:cNvCxnSpPr/>
      </xdr:nvCxnSpPr>
      <xdr:spPr>
        <a:xfrm flipV="1">
          <a:off x="8750300" y="70015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93386</xdr:rowOff>
    </xdr:from>
    <xdr:to>
      <xdr:col>41</xdr:col>
      <xdr:colOff>101600</xdr:colOff>
      <xdr:row>41</xdr:row>
      <xdr:rowOff>23536</xdr:rowOff>
    </xdr:to>
    <xdr:sp macro="" textlink="">
      <xdr:nvSpPr>
        <xdr:cNvPr id="122" name="楕円 121">
          <a:extLst>
            <a:ext uri="{FF2B5EF4-FFF2-40B4-BE49-F238E27FC236}">
              <a16:creationId xmlns="" xmlns:a16="http://schemas.microsoft.com/office/drawing/2014/main" id="{9C475BCB-E0FF-443E-A39B-8F1A2A3A4F54}"/>
            </a:ext>
          </a:extLst>
        </xdr:cNvPr>
        <xdr:cNvSpPr/>
      </xdr:nvSpPr>
      <xdr:spPr>
        <a:xfrm>
          <a:off x="7810500" y="69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143683</xdr:rowOff>
    </xdr:from>
    <xdr:to>
      <xdr:col>45</xdr:col>
      <xdr:colOff>177800</xdr:colOff>
      <xdr:row>40</xdr:row>
      <xdr:rowOff>144186</xdr:rowOff>
    </xdr:to>
    <xdr:cxnSp macro="">
      <xdr:nvCxnSpPr>
        <xdr:cNvPr id="123" name="直線コネクタ 122">
          <a:extLst>
            <a:ext uri="{FF2B5EF4-FFF2-40B4-BE49-F238E27FC236}">
              <a16:creationId xmlns="" xmlns:a16="http://schemas.microsoft.com/office/drawing/2014/main" id="{AEBC09EE-5580-498F-AD14-403678A42981}"/>
            </a:ext>
          </a:extLst>
        </xdr:cNvPr>
        <xdr:cNvCxnSpPr/>
      </xdr:nvCxnSpPr>
      <xdr:spPr>
        <a:xfrm flipV="1">
          <a:off x="7861300" y="700168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4" name="n_1aveValue【道路】&#10;一人当たり延長">
          <a:extLst>
            <a:ext uri="{FF2B5EF4-FFF2-40B4-BE49-F238E27FC236}">
              <a16:creationId xmlns="" xmlns:a16="http://schemas.microsoft.com/office/drawing/2014/main" id="{839FDC3A-101B-47FA-8BDC-67B008BE2EB3}"/>
            </a:ext>
          </a:extLst>
        </xdr:cNvPr>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5" name="n_2aveValue【道路】&#10;一人当たり延長">
          <a:extLst>
            <a:ext uri="{FF2B5EF4-FFF2-40B4-BE49-F238E27FC236}">
              <a16:creationId xmlns="" xmlns:a16="http://schemas.microsoft.com/office/drawing/2014/main" id="{BA0B0105-188D-49E6-B28A-BDA82C5CC942}"/>
            </a:ext>
          </a:extLst>
        </xdr:cNvPr>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6" name="n_3aveValue【道路】&#10;一人当たり延長">
          <a:extLst>
            <a:ext uri="{FF2B5EF4-FFF2-40B4-BE49-F238E27FC236}">
              <a16:creationId xmlns="" xmlns:a16="http://schemas.microsoft.com/office/drawing/2014/main" id="{2E41CB49-6B53-4C0F-8EBB-AD084D43F081}"/>
            </a:ext>
          </a:extLst>
        </xdr:cNvPr>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14023</xdr:rowOff>
    </xdr:from>
    <xdr:ext cx="469744" cy="259045"/>
    <xdr:sp macro="" textlink="">
      <xdr:nvSpPr>
        <xdr:cNvPr id="127" name="n_1mainValue【道路】&#10;一人当たり延長">
          <a:extLst>
            <a:ext uri="{FF2B5EF4-FFF2-40B4-BE49-F238E27FC236}">
              <a16:creationId xmlns="" xmlns:a16="http://schemas.microsoft.com/office/drawing/2014/main" id="{DE1AFA56-9293-4120-859D-9634C3D101EE}"/>
            </a:ext>
          </a:extLst>
        </xdr:cNvPr>
        <xdr:cNvSpPr txBox="1"/>
      </xdr:nvSpPr>
      <xdr:spPr>
        <a:xfrm>
          <a:off x="9391727" y="704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14160</xdr:rowOff>
    </xdr:from>
    <xdr:ext cx="469744" cy="259045"/>
    <xdr:sp macro="" textlink="">
      <xdr:nvSpPr>
        <xdr:cNvPr id="128" name="n_2mainValue【道路】&#10;一人当たり延長">
          <a:extLst>
            <a:ext uri="{FF2B5EF4-FFF2-40B4-BE49-F238E27FC236}">
              <a16:creationId xmlns="" xmlns:a16="http://schemas.microsoft.com/office/drawing/2014/main" id="{6E9EA89A-343D-4A04-B279-5DE6B0BB0B50}"/>
            </a:ext>
          </a:extLst>
        </xdr:cNvPr>
        <xdr:cNvSpPr txBox="1"/>
      </xdr:nvSpPr>
      <xdr:spPr>
        <a:xfrm>
          <a:off x="8515427" y="704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14663</xdr:rowOff>
    </xdr:from>
    <xdr:ext cx="469744" cy="259045"/>
    <xdr:sp macro="" textlink="">
      <xdr:nvSpPr>
        <xdr:cNvPr id="129" name="n_3mainValue【道路】&#10;一人当たり延長">
          <a:extLst>
            <a:ext uri="{FF2B5EF4-FFF2-40B4-BE49-F238E27FC236}">
              <a16:creationId xmlns="" xmlns:a16="http://schemas.microsoft.com/office/drawing/2014/main" id="{8CF6AF74-C558-4990-A329-409496A9AEAE}"/>
            </a:ext>
          </a:extLst>
        </xdr:cNvPr>
        <xdr:cNvSpPr txBox="1"/>
      </xdr:nvSpPr>
      <xdr:spPr>
        <a:xfrm>
          <a:off x="7626427" y="70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 xmlns:a16="http://schemas.microsoft.com/office/drawing/2014/main" id="{32BDB4C1-628A-436E-A426-73F3FAF223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 xmlns:a16="http://schemas.microsoft.com/office/drawing/2014/main" id="{DEC659E0-18BB-46BC-8CDE-3C1A7D182D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 xmlns:a16="http://schemas.microsoft.com/office/drawing/2014/main" id="{967274ED-2A82-4C8B-9DE2-2E14A75161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 xmlns:a16="http://schemas.microsoft.com/office/drawing/2014/main" id="{D2154F8E-1704-413E-A8AB-6B5E7C220C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 xmlns:a16="http://schemas.microsoft.com/office/drawing/2014/main" id="{9D60726C-2B18-4999-B9A0-A2B6FFAE54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 xmlns:a16="http://schemas.microsoft.com/office/drawing/2014/main" id="{0299DF0C-DDFC-4E65-8B80-9ED363C023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 xmlns:a16="http://schemas.microsoft.com/office/drawing/2014/main" id="{3EB97F0F-EE4E-4725-8AD5-5498A83B02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 xmlns:a16="http://schemas.microsoft.com/office/drawing/2014/main" id="{1F9717B7-01A8-48D4-B508-BDB9B7BB33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 xmlns:a16="http://schemas.microsoft.com/office/drawing/2014/main" id="{08FBBABA-8DE8-485C-B534-DAA32E8EDC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 xmlns:a16="http://schemas.microsoft.com/office/drawing/2014/main" id="{EE998516-A3F2-4A19-92D6-68F4B67A63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 xmlns:a16="http://schemas.microsoft.com/office/drawing/2014/main" id="{B2B20B36-7B70-4A9E-95DA-8C71E1D032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 xmlns:a16="http://schemas.microsoft.com/office/drawing/2014/main" id="{E238DA90-5345-4671-8C5E-15D33E40833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 xmlns:a16="http://schemas.microsoft.com/office/drawing/2014/main" id="{AC0C6C8E-69AA-4F3A-AC16-677A1B64EEB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 xmlns:a16="http://schemas.microsoft.com/office/drawing/2014/main" id="{2BEED8E2-5241-42F1-A151-1433F2567FB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 xmlns:a16="http://schemas.microsoft.com/office/drawing/2014/main" id="{166509CD-F7A6-43FE-BB83-5A9D08988B3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 xmlns:a16="http://schemas.microsoft.com/office/drawing/2014/main" id="{45C19C1B-C6A5-428D-8BD1-E725D91E48F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 xmlns:a16="http://schemas.microsoft.com/office/drawing/2014/main" id="{D6204210-C38F-48A3-B96D-ABA59D03412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 xmlns:a16="http://schemas.microsoft.com/office/drawing/2014/main" id="{6F400F19-E159-4827-88B3-10F48EF50C7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 xmlns:a16="http://schemas.microsoft.com/office/drawing/2014/main" id="{DE590837-5835-46B7-82C5-32054B03F8A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 xmlns:a16="http://schemas.microsoft.com/office/drawing/2014/main" id="{A401A1C1-2005-4D29-9BC4-2360505CF25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 xmlns:a16="http://schemas.microsoft.com/office/drawing/2014/main" id="{553E7A2A-4123-424A-B822-3FA201F310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 xmlns:a16="http://schemas.microsoft.com/office/drawing/2014/main" id="{C32740DA-2F1A-455F-AD51-B402EA11F8A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 xmlns:a16="http://schemas.microsoft.com/office/drawing/2014/main" id="{8EF8D6C0-7A32-4D89-A94E-BCB68B37D8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a:extLst>
            <a:ext uri="{FF2B5EF4-FFF2-40B4-BE49-F238E27FC236}">
              <a16:creationId xmlns="" xmlns:a16="http://schemas.microsoft.com/office/drawing/2014/main" id="{F2AF320B-F5EA-4A4E-B288-B7A71610D1B3}"/>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a:extLst>
            <a:ext uri="{FF2B5EF4-FFF2-40B4-BE49-F238E27FC236}">
              <a16:creationId xmlns="" xmlns:a16="http://schemas.microsoft.com/office/drawing/2014/main" id="{8CA116AD-3AFE-4A6F-8F3D-FFB847428F41}"/>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a:extLst>
            <a:ext uri="{FF2B5EF4-FFF2-40B4-BE49-F238E27FC236}">
              <a16:creationId xmlns="" xmlns:a16="http://schemas.microsoft.com/office/drawing/2014/main" id="{BA277295-2B72-4705-8C1B-D1EB2C93A34A}"/>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a:extLst>
            <a:ext uri="{FF2B5EF4-FFF2-40B4-BE49-F238E27FC236}">
              <a16:creationId xmlns="" xmlns:a16="http://schemas.microsoft.com/office/drawing/2014/main" id="{FD6D2481-CCF7-4563-83AE-003A9C7ABA93}"/>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a:extLst>
            <a:ext uri="{FF2B5EF4-FFF2-40B4-BE49-F238E27FC236}">
              <a16:creationId xmlns="" xmlns:a16="http://schemas.microsoft.com/office/drawing/2014/main" id="{065B4131-34D4-40BA-98C9-2C898C47E780}"/>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8" name="【橋りょう・トンネル】&#10;有形固定資産減価償却率平均値テキスト">
          <a:extLst>
            <a:ext uri="{FF2B5EF4-FFF2-40B4-BE49-F238E27FC236}">
              <a16:creationId xmlns="" xmlns:a16="http://schemas.microsoft.com/office/drawing/2014/main" id="{EB0B0CC6-0856-41C7-BDCA-0D093A6D808B}"/>
            </a:ext>
          </a:extLst>
        </xdr:cNvPr>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a:extLst>
            <a:ext uri="{FF2B5EF4-FFF2-40B4-BE49-F238E27FC236}">
              <a16:creationId xmlns="" xmlns:a16="http://schemas.microsoft.com/office/drawing/2014/main" id="{1C51B343-0B58-498F-B1CF-47AA8DF2B44A}"/>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a:extLst>
            <a:ext uri="{FF2B5EF4-FFF2-40B4-BE49-F238E27FC236}">
              <a16:creationId xmlns="" xmlns:a16="http://schemas.microsoft.com/office/drawing/2014/main" id="{BFDCFC51-4C43-4C44-AC73-88CDFB189FF2}"/>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a:extLst>
            <a:ext uri="{FF2B5EF4-FFF2-40B4-BE49-F238E27FC236}">
              <a16:creationId xmlns="" xmlns:a16="http://schemas.microsoft.com/office/drawing/2014/main" id="{C6DB402F-D1DA-40DA-9444-0C977AC129B6}"/>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a:extLst>
            <a:ext uri="{FF2B5EF4-FFF2-40B4-BE49-F238E27FC236}">
              <a16:creationId xmlns="" xmlns:a16="http://schemas.microsoft.com/office/drawing/2014/main" id="{6743D2E1-9BD4-496B-9172-593949C0C91A}"/>
            </a:ext>
          </a:extLst>
        </xdr:cNvPr>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08B57A5F-29D4-44A0-8523-A48F2D2D95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6F51E54E-9CB0-44BC-8D3B-0B902AE5D3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F6C960D1-A08C-4DDF-8F33-A092EC656B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F54A483F-F1C1-4895-82BF-B088E55CDC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892B79CC-2F3F-438D-B2B2-3793DAFF1B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27305</xdr:rowOff>
    </xdr:from>
    <xdr:to>
      <xdr:col>20</xdr:col>
      <xdr:colOff>38100</xdr:colOff>
      <xdr:row>56</xdr:row>
      <xdr:rowOff>128905</xdr:rowOff>
    </xdr:to>
    <xdr:sp macro="" textlink="">
      <xdr:nvSpPr>
        <xdr:cNvPr id="168" name="楕円 167">
          <a:extLst>
            <a:ext uri="{FF2B5EF4-FFF2-40B4-BE49-F238E27FC236}">
              <a16:creationId xmlns="" xmlns:a16="http://schemas.microsoft.com/office/drawing/2014/main" id="{88A253CE-3976-41BB-8ACB-1EE2FF2055CA}"/>
            </a:ext>
          </a:extLst>
        </xdr:cNvPr>
        <xdr:cNvSpPr/>
      </xdr:nvSpPr>
      <xdr:spPr>
        <a:xfrm>
          <a:off x="3746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53975</xdr:rowOff>
    </xdr:from>
    <xdr:to>
      <xdr:col>15</xdr:col>
      <xdr:colOff>101600</xdr:colOff>
      <xdr:row>56</xdr:row>
      <xdr:rowOff>155575</xdr:rowOff>
    </xdr:to>
    <xdr:sp macro="" textlink="">
      <xdr:nvSpPr>
        <xdr:cNvPr id="169" name="楕円 168">
          <a:extLst>
            <a:ext uri="{FF2B5EF4-FFF2-40B4-BE49-F238E27FC236}">
              <a16:creationId xmlns="" xmlns:a16="http://schemas.microsoft.com/office/drawing/2014/main" id="{01B737DE-7B14-4478-A09A-692A5A19D0C5}"/>
            </a:ext>
          </a:extLst>
        </xdr:cNvPr>
        <xdr:cNvSpPr/>
      </xdr:nvSpPr>
      <xdr:spPr>
        <a:xfrm>
          <a:off x="2857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78105</xdr:rowOff>
    </xdr:from>
    <xdr:to>
      <xdr:col>19</xdr:col>
      <xdr:colOff>177800</xdr:colOff>
      <xdr:row>56</xdr:row>
      <xdr:rowOff>104775</xdr:rowOff>
    </xdr:to>
    <xdr:cxnSp macro="">
      <xdr:nvCxnSpPr>
        <xdr:cNvPr id="170" name="直線コネクタ 169">
          <a:extLst>
            <a:ext uri="{FF2B5EF4-FFF2-40B4-BE49-F238E27FC236}">
              <a16:creationId xmlns="" xmlns:a16="http://schemas.microsoft.com/office/drawing/2014/main" id="{AAA343C9-49A5-460D-857C-522B78A9CB22}"/>
            </a:ext>
          </a:extLst>
        </xdr:cNvPr>
        <xdr:cNvCxnSpPr/>
      </xdr:nvCxnSpPr>
      <xdr:spPr>
        <a:xfrm flipV="1">
          <a:off x="2908300" y="96793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133985</xdr:rowOff>
    </xdr:from>
    <xdr:to>
      <xdr:col>10</xdr:col>
      <xdr:colOff>165100</xdr:colOff>
      <xdr:row>57</xdr:row>
      <xdr:rowOff>64135</xdr:rowOff>
    </xdr:to>
    <xdr:sp macro="" textlink="">
      <xdr:nvSpPr>
        <xdr:cNvPr id="171" name="楕円 170">
          <a:extLst>
            <a:ext uri="{FF2B5EF4-FFF2-40B4-BE49-F238E27FC236}">
              <a16:creationId xmlns="" xmlns:a16="http://schemas.microsoft.com/office/drawing/2014/main" id="{EF6645FE-F257-4F62-9BEE-954F76C8187B}"/>
            </a:ext>
          </a:extLst>
        </xdr:cNvPr>
        <xdr:cNvSpPr/>
      </xdr:nvSpPr>
      <xdr:spPr>
        <a:xfrm>
          <a:off x="1968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104775</xdr:rowOff>
    </xdr:from>
    <xdr:to>
      <xdr:col>15</xdr:col>
      <xdr:colOff>50800</xdr:colOff>
      <xdr:row>57</xdr:row>
      <xdr:rowOff>13335</xdr:rowOff>
    </xdr:to>
    <xdr:cxnSp macro="">
      <xdr:nvCxnSpPr>
        <xdr:cNvPr id="172" name="直線コネクタ 171">
          <a:extLst>
            <a:ext uri="{FF2B5EF4-FFF2-40B4-BE49-F238E27FC236}">
              <a16:creationId xmlns="" xmlns:a16="http://schemas.microsoft.com/office/drawing/2014/main" id="{B8C11A51-A9C1-4947-9EEB-353397ED83AC}"/>
            </a:ext>
          </a:extLst>
        </xdr:cNvPr>
        <xdr:cNvCxnSpPr/>
      </xdr:nvCxnSpPr>
      <xdr:spPr>
        <a:xfrm flipV="1">
          <a:off x="2019300" y="97059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73" name="n_1aveValue【橋りょう・トンネル】&#10;有形固定資産減価償却率">
          <a:extLst>
            <a:ext uri="{FF2B5EF4-FFF2-40B4-BE49-F238E27FC236}">
              <a16:creationId xmlns="" xmlns:a16="http://schemas.microsoft.com/office/drawing/2014/main" id="{3BDE81A1-32EB-4EF9-A911-38DE4C5D97DA}"/>
            </a:ext>
          </a:extLst>
        </xdr:cNvPr>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4" name="n_2aveValue【橋りょう・トンネル】&#10;有形固定資産減価償却率">
          <a:extLst>
            <a:ext uri="{FF2B5EF4-FFF2-40B4-BE49-F238E27FC236}">
              <a16:creationId xmlns="" xmlns:a16="http://schemas.microsoft.com/office/drawing/2014/main" id="{95A89C6D-E945-497A-A8E4-2549F3EE1287}"/>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75" name="n_3aveValue【橋りょう・トンネル】&#10;有形固定資産減価償却率">
          <a:extLst>
            <a:ext uri="{FF2B5EF4-FFF2-40B4-BE49-F238E27FC236}">
              <a16:creationId xmlns="" xmlns:a16="http://schemas.microsoft.com/office/drawing/2014/main" id="{F5549671-9A23-4830-8005-50CDCB9179B5}"/>
            </a:ext>
          </a:extLst>
        </xdr:cNvPr>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145432</xdr:rowOff>
    </xdr:from>
    <xdr:ext cx="405111" cy="259045"/>
    <xdr:sp macro="" textlink="">
      <xdr:nvSpPr>
        <xdr:cNvPr id="176" name="n_1mainValue【橋りょう・トンネル】&#10;有形固定資産減価償却率">
          <a:extLst>
            <a:ext uri="{FF2B5EF4-FFF2-40B4-BE49-F238E27FC236}">
              <a16:creationId xmlns="" xmlns:a16="http://schemas.microsoft.com/office/drawing/2014/main" id="{F925869C-6480-47F8-8F97-0F1814EBA2D6}"/>
            </a:ext>
          </a:extLst>
        </xdr:cNvPr>
        <xdr:cNvSpPr txBox="1"/>
      </xdr:nvSpPr>
      <xdr:spPr>
        <a:xfrm>
          <a:off x="35820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652</xdr:rowOff>
    </xdr:from>
    <xdr:ext cx="405111" cy="259045"/>
    <xdr:sp macro="" textlink="">
      <xdr:nvSpPr>
        <xdr:cNvPr id="177" name="n_2mainValue【橋りょう・トンネル】&#10;有形固定資産減価償却率">
          <a:extLst>
            <a:ext uri="{FF2B5EF4-FFF2-40B4-BE49-F238E27FC236}">
              <a16:creationId xmlns="" xmlns:a16="http://schemas.microsoft.com/office/drawing/2014/main" id="{D8482E6D-D221-45FF-9967-26ACCEE4E6C8}"/>
            </a:ext>
          </a:extLst>
        </xdr:cNvPr>
        <xdr:cNvSpPr txBox="1"/>
      </xdr:nvSpPr>
      <xdr:spPr>
        <a:xfrm>
          <a:off x="2705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80662</xdr:rowOff>
    </xdr:from>
    <xdr:ext cx="405111" cy="259045"/>
    <xdr:sp macro="" textlink="">
      <xdr:nvSpPr>
        <xdr:cNvPr id="178" name="n_3mainValue【橋りょう・トンネル】&#10;有形固定資産減価償却率">
          <a:extLst>
            <a:ext uri="{FF2B5EF4-FFF2-40B4-BE49-F238E27FC236}">
              <a16:creationId xmlns="" xmlns:a16="http://schemas.microsoft.com/office/drawing/2014/main" id="{66F0691B-166C-4C57-987C-92C417D416F9}"/>
            </a:ext>
          </a:extLst>
        </xdr:cNvPr>
        <xdr:cNvSpPr txBox="1"/>
      </xdr:nvSpPr>
      <xdr:spPr>
        <a:xfrm>
          <a:off x="18167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 xmlns:a16="http://schemas.microsoft.com/office/drawing/2014/main" id="{3967DED5-668E-46E5-8469-C215B1A983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 xmlns:a16="http://schemas.microsoft.com/office/drawing/2014/main" id="{93044CBC-AED9-4AEF-8300-2006F10856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 xmlns:a16="http://schemas.microsoft.com/office/drawing/2014/main" id="{8A4A5028-BE1D-4F3F-8892-CCEC8B8A07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 xmlns:a16="http://schemas.microsoft.com/office/drawing/2014/main" id="{05A66975-BB71-427E-A914-D42AF70E7A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 xmlns:a16="http://schemas.microsoft.com/office/drawing/2014/main" id="{02F0FA91-B4A6-4C80-B84E-3563890ACD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 xmlns:a16="http://schemas.microsoft.com/office/drawing/2014/main" id="{D28C246F-24E3-4FB6-8A3D-F3DAADED97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 xmlns:a16="http://schemas.microsoft.com/office/drawing/2014/main" id="{0D24AF09-1C72-4A3A-8528-4B515D6F59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 xmlns:a16="http://schemas.microsoft.com/office/drawing/2014/main" id="{A820C11E-EF2F-4F65-A47E-2194507514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 xmlns:a16="http://schemas.microsoft.com/office/drawing/2014/main" id="{0921BF3D-94A1-40B5-86BB-9910271389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 xmlns:a16="http://schemas.microsoft.com/office/drawing/2014/main" id="{22BD07B8-B5F4-4E9A-8BC8-294BFD93E6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 xmlns:a16="http://schemas.microsoft.com/office/drawing/2014/main" id="{79F8779D-AA1B-4164-94F6-87ED4928E58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 xmlns:a16="http://schemas.microsoft.com/office/drawing/2014/main" id="{9A3AC8E9-5985-4CA4-BDE0-2CA4DB98296F}"/>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 xmlns:a16="http://schemas.microsoft.com/office/drawing/2014/main" id="{752D0733-D100-48A2-B34D-6E4416B5A00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 xmlns:a16="http://schemas.microsoft.com/office/drawing/2014/main" id="{110653A4-D216-4669-9079-81AD6C3A3B1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 xmlns:a16="http://schemas.microsoft.com/office/drawing/2014/main" id="{367D7FD5-13F5-4754-A465-20FAAB339BE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 xmlns:a16="http://schemas.microsoft.com/office/drawing/2014/main" id="{C750CF32-ACE1-42C7-88F6-6A89A6992039}"/>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 xmlns:a16="http://schemas.microsoft.com/office/drawing/2014/main" id="{C102EA09-A5E9-4030-B8D3-CFD59DC859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 xmlns:a16="http://schemas.microsoft.com/office/drawing/2014/main" id="{3993258C-F865-4A3D-B994-7DEF4D0FF8F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 xmlns:a16="http://schemas.microsoft.com/office/drawing/2014/main" id="{FD1E7B06-F46E-4B4F-AB2E-2B3B24DD4B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a:extLst>
            <a:ext uri="{FF2B5EF4-FFF2-40B4-BE49-F238E27FC236}">
              <a16:creationId xmlns="" xmlns:a16="http://schemas.microsoft.com/office/drawing/2014/main" id="{89025FC5-1273-4B99-A49C-1942B4E34C70}"/>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a:extLst>
            <a:ext uri="{FF2B5EF4-FFF2-40B4-BE49-F238E27FC236}">
              <a16:creationId xmlns="" xmlns:a16="http://schemas.microsoft.com/office/drawing/2014/main" id="{6CD251AB-ABF9-4DA0-914C-A35928B4C721}"/>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a:extLst>
            <a:ext uri="{FF2B5EF4-FFF2-40B4-BE49-F238E27FC236}">
              <a16:creationId xmlns="" xmlns:a16="http://schemas.microsoft.com/office/drawing/2014/main" id="{AD59A67D-B3F8-4FF5-A191-E7D30A429494}"/>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a:extLst>
            <a:ext uri="{FF2B5EF4-FFF2-40B4-BE49-F238E27FC236}">
              <a16:creationId xmlns="" xmlns:a16="http://schemas.microsoft.com/office/drawing/2014/main" id="{CC319EAC-F457-42E2-A3D9-7B14B2671A99}"/>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a:extLst>
            <a:ext uri="{FF2B5EF4-FFF2-40B4-BE49-F238E27FC236}">
              <a16:creationId xmlns="" xmlns:a16="http://schemas.microsoft.com/office/drawing/2014/main" id="{05AE0EA7-C794-4886-B42E-43288A1AA4EC}"/>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a:extLst>
            <a:ext uri="{FF2B5EF4-FFF2-40B4-BE49-F238E27FC236}">
              <a16:creationId xmlns="" xmlns:a16="http://schemas.microsoft.com/office/drawing/2014/main" id="{03039B39-714D-4C9F-8A04-F6E647AA2869}"/>
            </a:ext>
          </a:extLst>
        </xdr:cNvPr>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a:extLst>
            <a:ext uri="{FF2B5EF4-FFF2-40B4-BE49-F238E27FC236}">
              <a16:creationId xmlns="" xmlns:a16="http://schemas.microsoft.com/office/drawing/2014/main" id="{1990DDF4-6EC9-4F4F-B341-FE1058D14694}"/>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a:extLst>
            <a:ext uri="{FF2B5EF4-FFF2-40B4-BE49-F238E27FC236}">
              <a16:creationId xmlns="" xmlns:a16="http://schemas.microsoft.com/office/drawing/2014/main" id="{FF881D06-1A49-4BAC-AAED-484C7D321131}"/>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a:extLst>
            <a:ext uri="{FF2B5EF4-FFF2-40B4-BE49-F238E27FC236}">
              <a16:creationId xmlns="" xmlns:a16="http://schemas.microsoft.com/office/drawing/2014/main" id="{1E8C4D66-E4DA-4F9D-A2DD-52FE62EA7A37}"/>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a:extLst>
            <a:ext uri="{FF2B5EF4-FFF2-40B4-BE49-F238E27FC236}">
              <a16:creationId xmlns="" xmlns:a16="http://schemas.microsoft.com/office/drawing/2014/main" id="{0171734E-9264-42EA-B088-9E83A3B2FACA}"/>
            </a:ext>
          </a:extLst>
        </xdr:cNvPr>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AFCBEEF0-4E55-4D0C-A147-45AAAA0165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534A7475-5271-483C-BF21-5E690EE28A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09896470-CD84-46B0-BDDD-9A03F0EA5B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E75C3CAC-D5B3-46EA-95EC-89AFB0376D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37B1D8FC-80BE-4BA0-9D5C-8A80C18088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42931</xdr:rowOff>
    </xdr:from>
    <xdr:to>
      <xdr:col>50</xdr:col>
      <xdr:colOff>165100</xdr:colOff>
      <xdr:row>62</xdr:row>
      <xdr:rowOff>144531</xdr:rowOff>
    </xdr:to>
    <xdr:sp macro="" textlink="">
      <xdr:nvSpPr>
        <xdr:cNvPr id="213" name="楕円 212">
          <a:extLst>
            <a:ext uri="{FF2B5EF4-FFF2-40B4-BE49-F238E27FC236}">
              <a16:creationId xmlns="" xmlns:a16="http://schemas.microsoft.com/office/drawing/2014/main" id="{3A7CC67D-5A5E-4A8F-B65F-2BD5832BCD7D}"/>
            </a:ext>
          </a:extLst>
        </xdr:cNvPr>
        <xdr:cNvSpPr/>
      </xdr:nvSpPr>
      <xdr:spPr>
        <a:xfrm>
          <a:off x="9588500" y="106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43046</xdr:rowOff>
    </xdr:from>
    <xdr:to>
      <xdr:col>46</xdr:col>
      <xdr:colOff>38100</xdr:colOff>
      <xdr:row>62</xdr:row>
      <xdr:rowOff>144646</xdr:rowOff>
    </xdr:to>
    <xdr:sp macro="" textlink="">
      <xdr:nvSpPr>
        <xdr:cNvPr id="214" name="楕円 213">
          <a:extLst>
            <a:ext uri="{FF2B5EF4-FFF2-40B4-BE49-F238E27FC236}">
              <a16:creationId xmlns="" xmlns:a16="http://schemas.microsoft.com/office/drawing/2014/main" id="{58CA11AE-2074-4BD5-89F0-7F08C4ADBDC9}"/>
            </a:ext>
          </a:extLst>
        </xdr:cNvPr>
        <xdr:cNvSpPr/>
      </xdr:nvSpPr>
      <xdr:spPr>
        <a:xfrm>
          <a:off x="8699500" y="106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93731</xdr:rowOff>
    </xdr:from>
    <xdr:to>
      <xdr:col>50</xdr:col>
      <xdr:colOff>114300</xdr:colOff>
      <xdr:row>62</xdr:row>
      <xdr:rowOff>93846</xdr:rowOff>
    </xdr:to>
    <xdr:cxnSp macro="">
      <xdr:nvCxnSpPr>
        <xdr:cNvPr id="215" name="直線コネクタ 214">
          <a:extLst>
            <a:ext uri="{FF2B5EF4-FFF2-40B4-BE49-F238E27FC236}">
              <a16:creationId xmlns="" xmlns:a16="http://schemas.microsoft.com/office/drawing/2014/main" id="{A847CA75-38BC-403B-A8FA-137F9B3F3949}"/>
            </a:ext>
          </a:extLst>
        </xdr:cNvPr>
        <xdr:cNvCxnSpPr/>
      </xdr:nvCxnSpPr>
      <xdr:spPr>
        <a:xfrm flipV="1">
          <a:off x="8750300" y="107236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39285</xdr:rowOff>
    </xdr:from>
    <xdr:to>
      <xdr:col>41</xdr:col>
      <xdr:colOff>101600</xdr:colOff>
      <xdr:row>62</xdr:row>
      <xdr:rowOff>140885</xdr:rowOff>
    </xdr:to>
    <xdr:sp macro="" textlink="">
      <xdr:nvSpPr>
        <xdr:cNvPr id="216" name="楕円 215">
          <a:extLst>
            <a:ext uri="{FF2B5EF4-FFF2-40B4-BE49-F238E27FC236}">
              <a16:creationId xmlns="" xmlns:a16="http://schemas.microsoft.com/office/drawing/2014/main" id="{168EFABE-9495-4677-AA16-7D99216AEFAF}"/>
            </a:ext>
          </a:extLst>
        </xdr:cNvPr>
        <xdr:cNvSpPr/>
      </xdr:nvSpPr>
      <xdr:spPr>
        <a:xfrm>
          <a:off x="7810500" y="106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90085</xdr:rowOff>
    </xdr:from>
    <xdr:to>
      <xdr:col>45</xdr:col>
      <xdr:colOff>177800</xdr:colOff>
      <xdr:row>62</xdr:row>
      <xdr:rowOff>93846</xdr:rowOff>
    </xdr:to>
    <xdr:cxnSp macro="">
      <xdr:nvCxnSpPr>
        <xdr:cNvPr id="217" name="直線コネクタ 216">
          <a:extLst>
            <a:ext uri="{FF2B5EF4-FFF2-40B4-BE49-F238E27FC236}">
              <a16:creationId xmlns="" xmlns:a16="http://schemas.microsoft.com/office/drawing/2014/main" id="{FDB91869-3479-473E-9F97-C6F9173012D1}"/>
            </a:ext>
          </a:extLst>
        </xdr:cNvPr>
        <xdr:cNvCxnSpPr/>
      </xdr:nvCxnSpPr>
      <xdr:spPr>
        <a:xfrm>
          <a:off x="7861300" y="10719985"/>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8" name="n_1aveValue【橋りょう・トンネル】&#10;一人当たり有形固定資産（償却資産）額">
          <a:extLst>
            <a:ext uri="{FF2B5EF4-FFF2-40B4-BE49-F238E27FC236}">
              <a16:creationId xmlns="" xmlns:a16="http://schemas.microsoft.com/office/drawing/2014/main" id="{35A9C5B0-4940-4C57-9E07-85BB7224B899}"/>
            </a:ext>
          </a:extLst>
        </xdr:cNvPr>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19" name="n_2aveValue【橋りょう・トンネル】&#10;一人当たり有形固定資産（償却資産）額">
          <a:extLst>
            <a:ext uri="{FF2B5EF4-FFF2-40B4-BE49-F238E27FC236}">
              <a16:creationId xmlns="" xmlns:a16="http://schemas.microsoft.com/office/drawing/2014/main" id="{16627945-B53F-4D57-A745-97B163A093A2}"/>
            </a:ext>
          </a:extLst>
        </xdr:cNvPr>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0" name="n_3aveValue【橋りょう・トンネル】&#10;一人当たり有形固定資産（償却資産）額">
          <a:extLst>
            <a:ext uri="{FF2B5EF4-FFF2-40B4-BE49-F238E27FC236}">
              <a16:creationId xmlns="" xmlns:a16="http://schemas.microsoft.com/office/drawing/2014/main" id="{59390D34-8AA3-4798-907B-EB934813F9DF}"/>
            </a:ext>
          </a:extLst>
        </xdr:cNvPr>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135658</xdr:rowOff>
    </xdr:from>
    <xdr:ext cx="534377" cy="259045"/>
    <xdr:sp macro="" textlink="">
      <xdr:nvSpPr>
        <xdr:cNvPr id="221" name="n_1mainValue【橋りょう・トンネル】&#10;一人当たり有形固定資産（償却資産）額">
          <a:extLst>
            <a:ext uri="{FF2B5EF4-FFF2-40B4-BE49-F238E27FC236}">
              <a16:creationId xmlns="" xmlns:a16="http://schemas.microsoft.com/office/drawing/2014/main" id="{B79761F6-0DD0-414A-A830-24F2AB196458}"/>
            </a:ext>
          </a:extLst>
        </xdr:cNvPr>
        <xdr:cNvSpPr txBox="1"/>
      </xdr:nvSpPr>
      <xdr:spPr>
        <a:xfrm>
          <a:off x="9359411" y="1076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135773</xdr:rowOff>
    </xdr:from>
    <xdr:ext cx="534377" cy="259045"/>
    <xdr:sp macro="" textlink="">
      <xdr:nvSpPr>
        <xdr:cNvPr id="222" name="n_2mainValue【橋りょう・トンネル】&#10;一人当たり有形固定資産（償却資産）額">
          <a:extLst>
            <a:ext uri="{FF2B5EF4-FFF2-40B4-BE49-F238E27FC236}">
              <a16:creationId xmlns="" xmlns:a16="http://schemas.microsoft.com/office/drawing/2014/main" id="{45AF6BA0-8284-4752-AC5F-EF4938099A43}"/>
            </a:ext>
          </a:extLst>
        </xdr:cNvPr>
        <xdr:cNvSpPr txBox="1"/>
      </xdr:nvSpPr>
      <xdr:spPr>
        <a:xfrm>
          <a:off x="8483111" y="1076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132012</xdr:rowOff>
    </xdr:from>
    <xdr:ext cx="534377" cy="259045"/>
    <xdr:sp macro="" textlink="">
      <xdr:nvSpPr>
        <xdr:cNvPr id="223" name="n_3mainValue【橋りょう・トンネル】&#10;一人当たり有形固定資産（償却資産）額">
          <a:extLst>
            <a:ext uri="{FF2B5EF4-FFF2-40B4-BE49-F238E27FC236}">
              <a16:creationId xmlns="" xmlns:a16="http://schemas.microsoft.com/office/drawing/2014/main" id="{5492431A-B9F9-4223-AB97-13B04BCDCECB}"/>
            </a:ext>
          </a:extLst>
        </xdr:cNvPr>
        <xdr:cNvSpPr txBox="1"/>
      </xdr:nvSpPr>
      <xdr:spPr>
        <a:xfrm>
          <a:off x="7594111" y="1076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 xmlns:a16="http://schemas.microsoft.com/office/drawing/2014/main" id="{61400C82-D27E-405A-9FC9-90E01E4059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 xmlns:a16="http://schemas.microsoft.com/office/drawing/2014/main" id="{59C47579-AEC3-411D-BF21-933D2B06FE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 xmlns:a16="http://schemas.microsoft.com/office/drawing/2014/main" id="{69A78900-51A6-45C0-A1B9-264D737C76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 xmlns:a16="http://schemas.microsoft.com/office/drawing/2014/main" id="{54495680-1DC7-497E-82C7-DF5989BCF5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 xmlns:a16="http://schemas.microsoft.com/office/drawing/2014/main" id="{49249566-66ED-4735-A158-681217544C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 xmlns:a16="http://schemas.microsoft.com/office/drawing/2014/main" id="{CEB0852A-238F-4E24-8545-26612DBEB2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 xmlns:a16="http://schemas.microsoft.com/office/drawing/2014/main" id="{1C4F2156-4F15-4F14-909A-579420CB2A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 xmlns:a16="http://schemas.microsoft.com/office/drawing/2014/main" id="{D3D48B8B-F519-441E-BFE8-FEB2B761A0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 xmlns:a16="http://schemas.microsoft.com/office/drawing/2014/main" id="{1DC679B1-D632-4E4F-AC79-192E86914D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 xmlns:a16="http://schemas.microsoft.com/office/drawing/2014/main" id="{2E898CCD-3F00-49FD-BBAF-2FD40EFE9E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 xmlns:a16="http://schemas.microsoft.com/office/drawing/2014/main" id="{D79A3F00-B3C5-40C8-A770-36013D32E21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 xmlns:a16="http://schemas.microsoft.com/office/drawing/2014/main" id="{BDB402F8-E422-4F59-A233-CE3AA347873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 xmlns:a16="http://schemas.microsoft.com/office/drawing/2014/main" id="{EC960F5A-8545-4BB5-AAB3-FB39317DC2A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 xmlns:a16="http://schemas.microsoft.com/office/drawing/2014/main" id="{9526F8E5-E0BA-4FD4-A83B-E93319C608D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 xmlns:a16="http://schemas.microsoft.com/office/drawing/2014/main" id="{E91D2E5D-9202-4AFD-8920-FFCB13E3FF3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 xmlns:a16="http://schemas.microsoft.com/office/drawing/2014/main" id="{EE224EF4-9A8E-492D-BA00-19E7AE4B445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 xmlns:a16="http://schemas.microsoft.com/office/drawing/2014/main" id="{DA5418BD-3DE0-4EEC-9315-188721409EC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 xmlns:a16="http://schemas.microsoft.com/office/drawing/2014/main" id="{681D376A-4E0F-4E09-9F93-D18398124F9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a:extLst>
            <a:ext uri="{FF2B5EF4-FFF2-40B4-BE49-F238E27FC236}">
              <a16:creationId xmlns="" xmlns:a16="http://schemas.microsoft.com/office/drawing/2014/main" id="{EF4C256D-EA96-4C25-9A6E-A13EB215E6E8}"/>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 xmlns:a16="http://schemas.microsoft.com/office/drawing/2014/main" id="{16AFACD9-EEB6-4CC6-BDF2-BCE84BEE03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BEFB1088-A2CB-4C1A-B2FC-BB539B1CBFF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 xmlns:a16="http://schemas.microsoft.com/office/drawing/2014/main" id="{9C3D99D0-FB2D-4E80-B47E-69E54CF726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a:extLst>
            <a:ext uri="{FF2B5EF4-FFF2-40B4-BE49-F238E27FC236}">
              <a16:creationId xmlns="" xmlns:a16="http://schemas.microsoft.com/office/drawing/2014/main" id="{39A2AA01-B9DD-4B3D-B7FE-F54CE07EDA7D}"/>
            </a:ext>
          </a:extLst>
        </xdr:cNvPr>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a:extLst>
            <a:ext uri="{FF2B5EF4-FFF2-40B4-BE49-F238E27FC236}">
              <a16:creationId xmlns="" xmlns:a16="http://schemas.microsoft.com/office/drawing/2014/main" id="{5816744B-8A2E-421A-9201-1F7BE67D4F28}"/>
            </a:ext>
          </a:extLst>
        </xdr:cNvPr>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a:extLst>
            <a:ext uri="{FF2B5EF4-FFF2-40B4-BE49-F238E27FC236}">
              <a16:creationId xmlns="" xmlns:a16="http://schemas.microsoft.com/office/drawing/2014/main" id="{268C3BB0-0512-4BA3-BB17-A30EAC8A0A6A}"/>
            </a:ext>
          </a:extLst>
        </xdr:cNvPr>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a:extLst>
            <a:ext uri="{FF2B5EF4-FFF2-40B4-BE49-F238E27FC236}">
              <a16:creationId xmlns="" xmlns:a16="http://schemas.microsoft.com/office/drawing/2014/main" id="{A1306FC7-DBD6-453B-B88E-CF748D1D07A7}"/>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a:extLst>
            <a:ext uri="{FF2B5EF4-FFF2-40B4-BE49-F238E27FC236}">
              <a16:creationId xmlns="" xmlns:a16="http://schemas.microsoft.com/office/drawing/2014/main" id="{8D667B8E-C7CC-438C-B13E-6309A5AB4C1E}"/>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a:extLst>
            <a:ext uri="{FF2B5EF4-FFF2-40B4-BE49-F238E27FC236}">
              <a16:creationId xmlns="" xmlns:a16="http://schemas.microsoft.com/office/drawing/2014/main" id="{173D5A44-0C0E-47D9-A06C-73C3AF5495BA}"/>
            </a:ext>
          </a:extLst>
        </xdr:cNvPr>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a:extLst>
            <a:ext uri="{FF2B5EF4-FFF2-40B4-BE49-F238E27FC236}">
              <a16:creationId xmlns="" xmlns:a16="http://schemas.microsoft.com/office/drawing/2014/main" id="{0E46058B-0B47-4643-A9D9-19B80649FA06}"/>
            </a:ext>
          </a:extLst>
        </xdr:cNvPr>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a:extLst>
            <a:ext uri="{FF2B5EF4-FFF2-40B4-BE49-F238E27FC236}">
              <a16:creationId xmlns="" xmlns:a16="http://schemas.microsoft.com/office/drawing/2014/main" id="{3C414968-8084-417E-BBC5-490F65CA2C1F}"/>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a:extLst>
            <a:ext uri="{FF2B5EF4-FFF2-40B4-BE49-F238E27FC236}">
              <a16:creationId xmlns="" xmlns:a16="http://schemas.microsoft.com/office/drawing/2014/main" id="{038FC607-1F4B-4D76-BD79-E049A20DDA1E}"/>
            </a:ext>
          </a:extLst>
        </xdr:cNvPr>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a:extLst>
            <a:ext uri="{FF2B5EF4-FFF2-40B4-BE49-F238E27FC236}">
              <a16:creationId xmlns="" xmlns:a16="http://schemas.microsoft.com/office/drawing/2014/main" id="{44CBBCB2-CF34-4945-A3A0-2E6B09A334B2}"/>
            </a:ext>
          </a:extLst>
        </xdr:cNvPr>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E2B30CD4-B1C8-4D8E-B330-48E24D5231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49452414-C88D-4D9A-917B-1AFF45C02F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7C9C23DC-9E4A-47BC-8570-0461E4E14D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CE32C197-307B-4135-A4A9-91B96F31EB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FC1C95E2-2C1F-4749-BF96-23BC98F17E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163322</xdr:rowOff>
    </xdr:from>
    <xdr:to>
      <xdr:col>20</xdr:col>
      <xdr:colOff>38100</xdr:colOff>
      <xdr:row>80</xdr:row>
      <xdr:rowOff>93472</xdr:rowOff>
    </xdr:to>
    <xdr:sp macro="" textlink="">
      <xdr:nvSpPr>
        <xdr:cNvPr id="261" name="楕円 260">
          <a:extLst>
            <a:ext uri="{FF2B5EF4-FFF2-40B4-BE49-F238E27FC236}">
              <a16:creationId xmlns="" xmlns:a16="http://schemas.microsoft.com/office/drawing/2014/main" id="{455B75D3-577E-4385-819B-81FCD27DC700}"/>
            </a:ext>
          </a:extLst>
        </xdr:cNvPr>
        <xdr:cNvSpPr/>
      </xdr:nvSpPr>
      <xdr:spPr>
        <a:xfrm>
          <a:off x="3746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23876</xdr:rowOff>
    </xdr:from>
    <xdr:to>
      <xdr:col>15</xdr:col>
      <xdr:colOff>101600</xdr:colOff>
      <xdr:row>80</xdr:row>
      <xdr:rowOff>125476</xdr:rowOff>
    </xdr:to>
    <xdr:sp macro="" textlink="">
      <xdr:nvSpPr>
        <xdr:cNvPr id="262" name="楕円 261">
          <a:extLst>
            <a:ext uri="{FF2B5EF4-FFF2-40B4-BE49-F238E27FC236}">
              <a16:creationId xmlns="" xmlns:a16="http://schemas.microsoft.com/office/drawing/2014/main" id="{5BCECBD1-8DAF-4B73-86A3-A7A6C4956612}"/>
            </a:ext>
          </a:extLst>
        </xdr:cNvPr>
        <xdr:cNvSpPr/>
      </xdr:nvSpPr>
      <xdr:spPr>
        <a:xfrm>
          <a:off x="2857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42672</xdr:rowOff>
    </xdr:from>
    <xdr:to>
      <xdr:col>19</xdr:col>
      <xdr:colOff>177800</xdr:colOff>
      <xdr:row>80</xdr:row>
      <xdr:rowOff>74676</xdr:rowOff>
    </xdr:to>
    <xdr:cxnSp macro="">
      <xdr:nvCxnSpPr>
        <xdr:cNvPr id="263" name="直線コネクタ 262">
          <a:extLst>
            <a:ext uri="{FF2B5EF4-FFF2-40B4-BE49-F238E27FC236}">
              <a16:creationId xmlns="" xmlns:a16="http://schemas.microsoft.com/office/drawing/2014/main" id="{37C2529B-D95A-49E6-80F1-E2B731EA9DE2}"/>
            </a:ext>
          </a:extLst>
        </xdr:cNvPr>
        <xdr:cNvCxnSpPr/>
      </xdr:nvCxnSpPr>
      <xdr:spPr>
        <a:xfrm flipV="1">
          <a:off x="2908300" y="13758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64" name="楕円 263">
          <a:extLst>
            <a:ext uri="{FF2B5EF4-FFF2-40B4-BE49-F238E27FC236}">
              <a16:creationId xmlns="" xmlns:a16="http://schemas.microsoft.com/office/drawing/2014/main" id="{ECE8716A-4F5A-4FB2-961B-9B58D5804464}"/>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74676</xdr:rowOff>
    </xdr:from>
    <xdr:to>
      <xdr:col>15</xdr:col>
      <xdr:colOff>50800</xdr:colOff>
      <xdr:row>80</xdr:row>
      <xdr:rowOff>163830</xdr:rowOff>
    </xdr:to>
    <xdr:cxnSp macro="">
      <xdr:nvCxnSpPr>
        <xdr:cNvPr id="265" name="直線コネクタ 264">
          <a:extLst>
            <a:ext uri="{FF2B5EF4-FFF2-40B4-BE49-F238E27FC236}">
              <a16:creationId xmlns="" xmlns:a16="http://schemas.microsoft.com/office/drawing/2014/main" id="{19B1E6FB-88A1-42C0-8732-EB026923423B}"/>
            </a:ext>
          </a:extLst>
        </xdr:cNvPr>
        <xdr:cNvCxnSpPr/>
      </xdr:nvCxnSpPr>
      <xdr:spPr>
        <a:xfrm flipV="1">
          <a:off x="2019300" y="1379067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6" name="n_1aveValue【公営住宅】&#10;有形固定資産減価償却率">
          <a:extLst>
            <a:ext uri="{FF2B5EF4-FFF2-40B4-BE49-F238E27FC236}">
              <a16:creationId xmlns="" xmlns:a16="http://schemas.microsoft.com/office/drawing/2014/main" id="{89D76F76-06A9-400A-BCA0-03DADAA6E457}"/>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7" name="n_2aveValue【公営住宅】&#10;有形固定資産減価償却率">
          <a:extLst>
            <a:ext uri="{FF2B5EF4-FFF2-40B4-BE49-F238E27FC236}">
              <a16:creationId xmlns="" xmlns:a16="http://schemas.microsoft.com/office/drawing/2014/main" id="{61C52C74-721C-4F17-9F9B-6E0A59AA8CB6}"/>
            </a:ext>
          </a:extLst>
        </xdr:cNvPr>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68" name="n_3aveValue【公営住宅】&#10;有形固定資産減価償却率">
          <a:extLst>
            <a:ext uri="{FF2B5EF4-FFF2-40B4-BE49-F238E27FC236}">
              <a16:creationId xmlns="" xmlns:a16="http://schemas.microsoft.com/office/drawing/2014/main" id="{73628C8B-59BE-4885-9500-5014187337E5}"/>
            </a:ext>
          </a:extLst>
        </xdr:cNvPr>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109999</xdr:rowOff>
    </xdr:from>
    <xdr:ext cx="405111" cy="259045"/>
    <xdr:sp macro="" textlink="">
      <xdr:nvSpPr>
        <xdr:cNvPr id="269" name="n_1mainValue【公営住宅】&#10;有形固定資産減価償却率">
          <a:extLst>
            <a:ext uri="{FF2B5EF4-FFF2-40B4-BE49-F238E27FC236}">
              <a16:creationId xmlns="" xmlns:a16="http://schemas.microsoft.com/office/drawing/2014/main" id="{FDFC0660-12D8-4777-9ECE-39D70C5E8CC7}"/>
            </a:ext>
          </a:extLst>
        </xdr:cNvPr>
        <xdr:cNvSpPr txBox="1"/>
      </xdr:nvSpPr>
      <xdr:spPr>
        <a:xfrm>
          <a:off x="35820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142003</xdr:rowOff>
    </xdr:from>
    <xdr:ext cx="405111" cy="259045"/>
    <xdr:sp macro="" textlink="">
      <xdr:nvSpPr>
        <xdr:cNvPr id="270" name="n_2mainValue【公営住宅】&#10;有形固定資産減価償却率">
          <a:extLst>
            <a:ext uri="{FF2B5EF4-FFF2-40B4-BE49-F238E27FC236}">
              <a16:creationId xmlns="" xmlns:a16="http://schemas.microsoft.com/office/drawing/2014/main" id="{A33C6118-ED0F-41C1-BD9E-70D41071C2CB}"/>
            </a:ext>
          </a:extLst>
        </xdr:cNvPr>
        <xdr:cNvSpPr txBox="1"/>
      </xdr:nvSpPr>
      <xdr:spPr>
        <a:xfrm>
          <a:off x="27057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271" name="n_3mainValue【公営住宅】&#10;有形固定資産減価償却率">
          <a:extLst>
            <a:ext uri="{FF2B5EF4-FFF2-40B4-BE49-F238E27FC236}">
              <a16:creationId xmlns="" xmlns:a16="http://schemas.microsoft.com/office/drawing/2014/main" id="{9458DCD0-0AEB-487E-886E-6BBF446E9A2F}"/>
            </a:ext>
          </a:extLst>
        </xdr:cNvPr>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 xmlns:a16="http://schemas.microsoft.com/office/drawing/2014/main" id="{CA853BE4-F1FC-43E9-AE10-3C356CF025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 xmlns:a16="http://schemas.microsoft.com/office/drawing/2014/main" id="{AAF36C11-219E-46E9-AC1D-63198428EB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 xmlns:a16="http://schemas.microsoft.com/office/drawing/2014/main" id="{02CC9179-CD58-4A59-BADF-888B8EA78A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 xmlns:a16="http://schemas.microsoft.com/office/drawing/2014/main" id="{73F49EF5-B39F-45BB-8463-FF103D2BAD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 xmlns:a16="http://schemas.microsoft.com/office/drawing/2014/main" id="{DE658A82-DA8B-48E6-9C3D-6232E08814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 xmlns:a16="http://schemas.microsoft.com/office/drawing/2014/main" id="{B4CCE69A-8603-45FA-A283-30336941B2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 xmlns:a16="http://schemas.microsoft.com/office/drawing/2014/main" id="{A75EEE5D-3234-4CAD-8322-5ABFAB0D0F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 xmlns:a16="http://schemas.microsoft.com/office/drawing/2014/main" id="{E3E9D35C-B9E8-43C8-BC0E-A33BA958E0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 xmlns:a16="http://schemas.microsoft.com/office/drawing/2014/main" id="{1B470FAA-18F7-4F25-9A93-32038A7EEE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 xmlns:a16="http://schemas.microsoft.com/office/drawing/2014/main" id="{4A76E96F-E5B9-4FCA-9A2F-4D20D4E22A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 xmlns:a16="http://schemas.microsoft.com/office/drawing/2014/main" id="{0751B7F9-AB51-4B6F-BD4E-3A433A235E2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 xmlns:a16="http://schemas.microsoft.com/office/drawing/2014/main" id="{4F7316C0-82B5-4191-80C3-DB83FC7AEED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 xmlns:a16="http://schemas.microsoft.com/office/drawing/2014/main" id="{15843A44-0B73-4D60-B066-156624D933F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 xmlns:a16="http://schemas.microsoft.com/office/drawing/2014/main" id="{7673A1FA-54A4-454E-8A92-3D43BABA2B1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 xmlns:a16="http://schemas.microsoft.com/office/drawing/2014/main" id="{4DB605B3-6ED3-4566-AFA0-9D5F7C4FED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 xmlns:a16="http://schemas.microsoft.com/office/drawing/2014/main" id="{68324CE2-D1E0-4932-BCDC-3509238FF04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 xmlns:a16="http://schemas.microsoft.com/office/drawing/2014/main" id="{0CFA6F1F-7C4D-458A-A767-1F8B54DACA0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 xmlns:a16="http://schemas.microsoft.com/office/drawing/2014/main" id="{788703C6-C134-4300-B7FF-42FFAAE9F66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 xmlns:a16="http://schemas.microsoft.com/office/drawing/2014/main" id="{8CC3A31D-38EF-4C8D-99A0-16DC2AC04D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 xmlns:a16="http://schemas.microsoft.com/office/drawing/2014/main" id="{B830830E-F7CF-45D1-A307-936032D806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 xmlns:a16="http://schemas.microsoft.com/office/drawing/2014/main" id="{B63CC668-5CAE-4E6E-B942-A74CEBFD4D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a:extLst>
            <a:ext uri="{FF2B5EF4-FFF2-40B4-BE49-F238E27FC236}">
              <a16:creationId xmlns="" xmlns:a16="http://schemas.microsoft.com/office/drawing/2014/main" id="{879464CC-F27E-4E89-BD37-635FCAC72FDA}"/>
            </a:ext>
          </a:extLst>
        </xdr:cNvPr>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a:extLst>
            <a:ext uri="{FF2B5EF4-FFF2-40B4-BE49-F238E27FC236}">
              <a16:creationId xmlns="" xmlns:a16="http://schemas.microsoft.com/office/drawing/2014/main" id="{95608110-1D55-49AC-B636-421E6E3591C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a:extLst>
            <a:ext uri="{FF2B5EF4-FFF2-40B4-BE49-F238E27FC236}">
              <a16:creationId xmlns="" xmlns:a16="http://schemas.microsoft.com/office/drawing/2014/main" id="{7E49D7F3-1ABF-4611-8E4C-841D84469DF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a:extLst>
            <a:ext uri="{FF2B5EF4-FFF2-40B4-BE49-F238E27FC236}">
              <a16:creationId xmlns="" xmlns:a16="http://schemas.microsoft.com/office/drawing/2014/main" id="{D27E96A4-9DB3-487B-B934-F83BF1977165}"/>
            </a:ext>
          </a:extLst>
        </xdr:cNvPr>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a:extLst>
            <a:ext uri="{FF2B5EF4-FFF2-40B4-BE49-F238E27FC236}">
              <a16:creationId xmlns="" xmlns:a16="http://schemas.microsoft.com/office/drawing/2014/main" id="{A12F3D99-6061-4900-BC39-7D1EDD5DB49D}"/>
            </a:ext>
          </a:extLst>
        </xdr:cNvPr>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298" name="【公営住宅】&#10;一人当たり面積平均値テキスト">
          <a:extLst>
            <a:ext uri="{FF2B5EF4-FFF2-40B4-BE49-F238E27FC236}">
              <a16:creationId xmlns="" xmlns:a16="http://schemas.microsoft.com/office/drawing/2014/main" id="{8D0AF8C7-B69E-4121-9582-1B43B290D794}"/>
            </a:ext>
          </a:extLst>
        </xdr:cNvPr>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a:extLst>
            <a:ext uri="{FF2B5EF4-FFF2-40B4-BE49-F238E27FC236}">
              <a16:creationId xmlns="" xmlns:a16="http://schemas.microsoft.com/office/drawing/2014/main" id="{B26EC836-A12D-4533-93AD-003451EA667C}"/>
            </a:ext>
          </a:extLst>
        </xdr:cNvPr>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a:extLst>
            <a:ext uri="{FF2B5EF4-FFF2-40B4-BE49-F238E27FC236}">
              <a16:creationId xmlns="" xmlns:a16="http://schemas.microsoft.com/office/drawing/2014/main" id="{99ED2533-BE52-416C-B5DE-46C046E1E5AE}"/>
            </a:ext>
          </a:extLst>
        </xdr:cNvPr>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a:extLst>
            <a:ext uri="{FF2B5EF4-FFF2-40B4-BE49-F238E27FC236}">
              <a16:creationId xmlns="" xmlns:a16="http://schemas.microsoft.com/office/drawing/2014/main" id="{C9C101B6-0544-4CA2-A9F6-8806E4886E40}"/>
            </a:ext>
          </a:extLst>
        </xdr:cNvPr>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a:extLst>
            <a:ext uri="{FF2B5EF4-FFF2-40B4-BE49-F238E27FC236}">
              <a16:creationId xmlns="" xmlns:a16="http://schemas.microsoft.com/office/drawing/2014/main" id="{A5D840E5-E0F4-4C05-AA20-41ABEBAC1979}"/>
            </a:ext>
          </a:extLst>
        </xdr:cNvPr>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E4FB11AD-3B01-474B-94A6-FC3A7644E6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F3885607-AED3-4CF0-A311-B5519582F41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2AF05D45-FB54-4990-AF66-E03B432125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9F72A330-C347-460E-BA3E-EA8D562D35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914F703B-EC82-41E5-8647-8A4D633455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08" name="楕円 307">
          <a:extLst>
            <a:ext uri="{FF2B5EF4-FFF2-40B4-BE49-F238E27FC236}">
              <a16:creationId xmlns="" xmlns:a16="http://schemas.microsoft.com/office/drawing/2014/main" id="{CC882640-ED85-4CC2-AA69-B7966945D1EA}"/>
            </a:ext>
          </a:extLst>
        </xdr:cNvPr>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87885</xdr:rowOff>
    </xdr:from>
    <xdr:to>
      <xdr:col>46</xdr:col>
      <xdr:colOff>38100</xdr:colOff>
      <xdr:row>86</xdr:row>
      <xdr:rowOff>18035</xdr:rowOff>
    </xdr:to>
    <xdr:sp macro="" textlink="">
      <xdr:nvSpPr>
        <xdr:cNvPr id="309" name="楕円 308">
          <a:extLst>
            <a:ext uri="{FF2B5EF4-FFF2-40B4-BE49-F238E27FC236}">
              <a16:creationId xmlns="" xmlns:a16="http://schemas.microsoft.com/office/drawing/2014/main" id="{E88B6F07-B0E2-46C6-80C0-5FFE60A8B024}"/>
            </a:ext>
          </a:extLst>
        </xdr:cNvPr>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138685</xdr:rowOff>
    </xdr:to>
    <xdr:cxnSp macro="">
      <xdr:nvCxnSpPr>
        <xdr:cNvPr id="310" name="直線コネクタ 309">
          <a:extLst>
            <a:ext uri="{FF2B5EF4-FFF2-40B4-BE49-F238E27FC236}">
              <a16:creationId xmlns="" xmlns:a16="http://schemas.microsoft.com/office/drawing/2014/main" id="{BB8B198D-B0AE-4EA6-AC9F-8363A176430B}"/>
            </a:ext>
          </a:extLst>
        </xdr:cNvPr>
        <xdr:cNvCxnSpPr/>
      </xdr:nvCxnSpPr>
      <xdr:spPr>
        <a:xfrm>
          <a:off x="8750300" y="1471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88342</xdr:rowOff>
    </xdr:from>
    <xdr:to>
      <xdr:col>41</xdr:col>
      <xdr:colOff>101600</xdr:colOff>
      <xdr:row>86</xdr:row>
      <xdr:rowOff>18492</xdr:rowOff>
    </xdr:to>
    <xdr:sp macro="" textlink="">
      <xdr:nvSpPr>
        <xdr:cNvPr id="311" name="楕円 310">
          <a:extLst>
            <a:ext uri="{FF2B5EF4-FFF2-40B4-BE49-F238E27FC236}">
              <a16:creationId xmlns="" xmlns:a16="http://schemas.microsoft.com/office/drawing/2014/main" id="{45836959-B362-428B-A501-7484D91942A2}"/>
            </a:ext>
          </a:extLst>
        </xdr:cNvPr>
        <xdr:cNvSpPr/>
      </xdr:nvSpPr>
      <xdr:spPr>
        <a:xfrm>
          <a:off x="7810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138685</xdr:rowOff>
    </xdr:from>
    <xdr:to>
      <xdr:col>45</xdr:col>
      <xdr:colOff>177800</xdr:colOff>
      <xdr:row>85</xdr:row>
      <xdr:rowOff>139142</xdr:rowOff>
    </xdr:to>
    <xdr:cxnSp macro="">
      <xdr:nvCxnSpPr>
        <xdr:cNvPr id="312" name="直線コネクタ 311">
          <a:extLst>
            <a:ext uri="{FF2B5EF4-FFF2-40B4-BE49-F238E27FC236}">
              <a16:creationId xmlns="" xmlns:a16="http://schemas.microsoft.com/office/drawing/2014/main" id="{1DF064CB-09AA-4E7B-8C16-754101BE5FED}"/>
            </a:ext>
          </a:extLst>
        </xdr:cNvPr>
        <xdr:cNvCxnSpPr/>
      </xdr:nvCxnSpPr>
      <xdr:spPr>
        <a:xfrm flipV="1">
          <a:off x="7861300" y="1471193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3" name="n_1aveValue【公営住宅】&#10;一人当たり面積">
          <a:extLst>
            <a:ext uri="{FF2B5EF4-FFF2-40B4-BE49-F238E27FC236}">
              <a16:creationId xmlns="" xmlns:a16="http://schemas.microsoft.com/office/drawing/2014/main" id="{768C99E0-C0B1-4186-8992-6CBD6D21EDC9}"/>
            </a:ext>
          </a:extLst>
        </xdr:cNvPr>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4" name="n_2aveValue【公営住宅】&#10;一人当たり面積">
          <a:extLst>
            <a:ext uri="{FF2B5EF4-FFF2-40B4-BE49-F238E27FC236}">
              <a16:creationId xmlns="" xmlns:a16="http://schemas.microsoft.com/office/drawing/2014/main" id="{53BE6E72-02E0-4CD2-BBB4-D60072ADF881}"/>
            </a:ext>
          </a:extLst>
        </xdr:cNvPr>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5" name="n_3aveValue【公営住宅】&#10;一人当たり面積">
          <a:extLst>
            <a:ext uri="{FF2B5EF4-FFF2-40B4-BE49-F238E27FC236}">
              <a16:creationId xmlns="" xmlns:a16="http://schemas.microsoft.com/office/drawing/2014/main" id="{9699A19C-6E6F-427C-8624-705FD9BEAA1C}"/>
            </a:ext>
          </a:extLst>
        </xdr:cNvPr>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16" name="n_1mainValue【公営住宅】&#10;一人当たり面積">
          <a:extLst>
            <a:ext uri="{FF2B5EF4-FFF2-40B4-BE49-F238E27FC236}">
              <a16:creationId xmlns="" xmlns:a16="http://schemas.microsoft.com/office/drawing/2014/main" id="{E80C0D92-26B8-46FD-9795-1A82938F9FE9}"/>
            </a:ext>
          </a:extLst>
        </xdr:cNvPr>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317" name="n_2mainValue【公営住宅】&#10;一人当たり面積">
          <a:extLst>
            <a:ext uri="{FF2B5EF4-FFF2-40B4-BE49-F238E27FC236}">
              <a16:creationId xmlns="" xmlns:a16="http://schemas.microsoft.com/office/drawing/2014/main" id="{F53CBF0E-D083-41AE-806C-8BC9E35AF4D0}"/>
            </a:ext>
          </a:extLst>
        </xdr:cNvPr>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9619</xdr:rowOff>
    </xdr:from>
    <xdr:ext cx="469744" cy="259045"/>
    <xdr:sp macro="" textlink="">
      <xdr:nvSpPr>
        <xdr:cNvPr id="318" name="n_3mainValue【公営住宅】&#10;一人当たり面積">
          <a:extLst>
            <a:ext uri="{FF2B5EF4-FFF2-40B4-BE49-F238E27FC236}">
              <a16:creationId xmlns="" xmlns:a16="http://schemas.microsoft.com/office/drawing/2014/main" id="{E204D45A-1946-4305-9917-A8E40EA909E4}"/>
            </a:ext>
          </a:extLst>
        </xdr:cNvPr>
        <xdr:cNvSpPr txBox="1"/>
      </xdr:nvSpPr>
      <xdr:spPr>
        <a:xfrm>
          <a:off x="7626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 xmlns:a16="http://schemas.microsoft.com/office/drawing/2014/main" id="{8B50EE8F-A8B4-4A7A-A67F-89CE4EB678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 xmlns:a16="http://schemas.microsoft.com/office/drawing/2014/main" id="{B664DF91-33DD-4D1C-80AA-97C791F21B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 xmlns:a16="http://schemas.microsoft.com/office/drawing/2014/main" id="{5C1215FE-4E80-4885-9BB0-B225C0FBB4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 xmlns:a16="http://schemas.microsoft.com/office/drawing/2014/main" id="{2A5CB8B8-5907-4767-A63C-92F671F563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 xmlns:a16="http://schemas.microsoft.com/office/drawing/2014/main" id="{FBBE4CCE-2CAF-47D9-9CAA-BAFF6207D7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 xmlns:a16="http://schemas.microsoft.com/office/drawing/2014/main" id="{5E244490-76B7-4521-9767-F63FB482C3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 xmlns:a16="http://schemas.microsoft.com/office/drawing/2014/main" id="{99746F04-272E-4FA1-9A8D-9874FC3A9A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 xmlns:a16="http://schemas.microsoft.com/office/drawing/2014/main" id="{3C755441-85DB-4058-A9B4-895135B33AF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 xmlns:a16="http://schemas.microsoft.com/office/drawing/2014/main" id="{1780D6FC-C7AD-4469-9BFB-C9AB871926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 xmlns:a16="http://schemas.microsoft.com/office/drawing/2014/main" id="{D37CD6B5-6299-499A-9FC7-4A1A3301C5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 xmlns:a16="http://schemas.microsoft.com/office/drawing/2014/main" id="{FBCB7489-03C6-41E6-AF28-C678AD5E324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 xmlns:a16="http://schemas.microsoft.com/office/drawing/2014/main" id="{F0F0D56C-5C39-4AD1-9C22-DE025014687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 xmlns:a16="http://schemas.microsoft.com/office/drawing/2014/main" id="{B2B970CA-DF70-4B9B-839B-06914850EFF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 xmlns:a16="http://schemas.microsoft.com/office/drawing/2014/main" id="{46312995-F697-4E50-8BDC-E5B9BB760A7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 xmlns:a16="http://schemas.microsoft.com/office/drawing/2014/main" id="{C34A092B-3C94-4D15-B15A-EB6581A33E4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 xmlns:a16="http://schemas.microsoft.com/office/drawing/2014/main" id="{EA3EF798-A62F-4C4B-AF52-0B6620DC7AE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 xmlns:a16="http://schemas.microsoft.com/office/drawing/2014/main" id="{6E3AF7E6-1E9A-4CE3-AF89-D7344FD420B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 xmlns:a16="http://schemas.microsoft.com/office/drawing/2014/main" id="{642BC79E-51C5-42A5-9E7B-8D858EEB1D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 xmlns:a16="http://schemas.microsoft.com/office/drawing/2014/main" id="{7C7F26B7-D4AB-40A7-B3F8-E12DA16255C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 xmlns:a16="http://schemas.microsoft.com/office/drawing/2014/main" id="{3F9EA3D0-DCA5-4EC5-B4A4-69270C3AAA1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 xmlns:a16="http://schemas.microsoft.com/office/drawing/2014/main" id="{EECAD85D-9B63-4C62-B8FB-AECD727E75C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 xmlns:a16="http://schemas.microsoft.com/office/drawing/2014/main" id="{B60EF336-7167-4397-801B-3D18FFBF5E9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 xmlns:a16="http://schemas.microsoft.com/office/drawing/2014/main" id="{712BA705-F216-48F9-87C0-5A9BDF7493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 xmlns:a16="http://schemas.microsoft.com/office/drawing/2014/main" id="{8083E857-57C2-4BF2-9938-DB56A99DEAB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 xmlns:a16="http://schemas.microsoft.com/office/drawing/2014/main" id="{094DF383-DAE7-489C-B782-AD573D3A95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66402</xdr:rowOff>
    </xdr:from>
    <xdr:to>
      <xdr:col>24</xdr:col>
      <xdr:colOff>62865</xdr:colOff>
      <xdr:row>104</xdr:row>
      <xdr:rowOff>102326</xdr:rowOff>
    </xdr:to>
    <xdr:cxnSp macro="">
      <xdr:nvCxnSpPr>
        <xdr:cNvPr id="344" name="直線コネクタ 343">
          <a:extLst>
            <a:ext uri="{FF2B5EF4-FFF2-40B4-BE49-F238E27FC236}">
              <a16:creationId xmlns="" xmlns:a16="http://schemas.microsoft.com/office/drawing/2014/main" id="{7D9B68FB-0797-4D4F-9EEA-A5BA6A4240C6}"/>
            </a:ext>
          </a:extLst>
        </xdr:cNvPr>
        <xdr:cNvCxnSpPr/>
      </xdr:nvCxnSpPr>
      <xdr:spPr>
        <a:xfrm flipV="1">
          <a:off x="4634865" y="17211402"/>
          <a:ext cx="0" cy="72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106153</xdr:rowOff>
    </xdr:from>
    <xdr:ext cx="405111" cy="259045"/>
    <xdr:sp macro="" textlink="">
      <xdr:nvSpPr>
        <xdr:cNvPr id="345" name="【港湾・漁港】&#10;有形固定資産減価償却率最小値テキスト">
          <a:extLst>
            <a:ext uri="{FF2B5EF4-FFF2-40B4-BE49-F238E27FC236}">
              <a16:creationId xmlns="" xmlns:a16="http://schemas.microsoft.com/office/drawing/2014/main" id="{6816222F-A495-436F-B3DA-C47275608BEB}"/>
            </a:ext>
          </a:extLst>
        </xdr:cNvPr>
        <xdr:cNvSpPr txBox="1"/>
      </xdr:nvSpPr>
      <xdr:spPr>
        <a:xfrm>
          <a:off x="4673600" y="179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102326</xdr:rowOff>
    </xdr:from>
    <xdr:to>
      <xdr:col>24</xdr:col>
      <xdr:colOff>152400</xdr:colOff>
      <xdr:row>104</xdr:row>
      <xdr:rowOff>102326</xdr:rowOff>
    </xdr:to>
    <xdr:cxnSp macro="">
      <xdr:nvCxnSpPr>
        <xdr:cNvPr id="346" name="直線コネクタ 345">
          <a:extLst>
            <a:ext uri="{FF2B5EF4-FFF2-40B4-BE49-F238E27FC236}">
              <a16:creationId xmlns="" xmlns:a16="http://schemas.microsoft.com/office/drawing/2014/main" id="{C4B71612-1E01-48E1-8FB5-0591FC08EACD}"/>
            </a:ext>
          </a:extLst>
        </xdr:cNvPr>
        <xdr:cNvCxnSpPr/>
      </xdr:nvCxnSpPr>
      <xdr:spPr>
        <a:xfrm>
          <a:off x="4546600" y="1793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13079</xdr:rowOff>
    </xdr:from>
    <xdr:ext cx="405111" cy="259045"/>
    <xdr:sp macro="" textlink="">
      <xdr:nvSpPr>
        <xdr:cNvPr id="347" name="【港湾・漁港】&#10;有形固定資産減価償却率最大値テキスト">
          <a:extLst>
            <a:ext uri="{FF2B5EF4-FFF2-40B4-BE49-F238E27FC236}">
              <a16:creationId xmlns="" xmlns:a16="http://schemas.microsoft.com/office/drawing/2014/main" id="{70325E09-41BA-4F75-AE8B-9C87E8F26168}"/>
            </a:ext>
          </a:extLst>
        </xdr:cNvPr>
        <xdr:cNvSpPr txBox="1"/>
      </xdr:nvSpPr>
      <xdr:spPr>
        <a:xfrm>
          <a:off x="4673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48" name="直線コネクタ 347">
          <a:extLst>
            <a:ext uri="{FF2B5EF4-FFF2-40B4-BE49-F238E27FC236}">
              <a16:creationId xmlns="" xmlns:a16="http://schemas.microsoft.com/office/drawing/2014/main" id="{8E341233-0C36-4691-B947-844656EB8A91}"/>
            </a:ext>
          </a:extLst>
        </xdr:cNvPr>
        <xdr:cNvCxnSpPr/>
      </xdr:nvCxnSpPr>
      <xdr:spPr>
        <a:xfrm>
          <a:off x="4546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106697</xdr:rowOff>
    </xdr:from>
    <xdr:ext cx="405111" cy="259045"/>
    <xdr:sp macro="" textlink="">
      <xdr:nvSpPr>
        <xdr:cNvPr id="349" name="【港湾・漁港】&#10;有形固定資産減価償却率平均値テキスト">
          <a:extLst>
            <a:ext uri="{FF2B5EF4-FFF2-40B4-BE49-F238E27FC236}">
              <a16:creationId xmlns="" xmlns:a16="http://schemas.microsoft.com/office/drawing/2014/main" id="{802BAF4C-CD5A-4F28-8AF5-A4D172E2A363}"/>
            </a:ext>
          </a:extLst>
        </xdr:cNvPr>
        <xdr:cNvSpPr txBox="1"/>
      </xdr:nvSpPr>
      <xdr:spPr>
        <a:xfrm>
          <a:off x="4673600" y="1759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350" name="フローチャート: 判断 349">
          <a:extLst>
            <a:ext uri="{FF2B5EF4-FFF2-40B4-BE49-F238E27FC236}">
              <a16:creationId xmlns="" xmlns:a16="http://schemas.microsoft.com/office/drawing/2014/main" id="{1090EE2F-D108-42DE-B44D-A42785D83F96}"/>
            </a:ext>
          </a:extLst>
        </xdr:cNvPr>
        <xdr:cNvSpPr/>
      </xdr:nvSpPr>
      <xdr:spPr>
        <a:xfrm>
          <a:off x="45847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10705</xdr:rowOff>
    </xdr:from>
    <xdr:to>
      <xdr:col>20</xdr:col>
      <xdr:colOff>38100</xdr:colOff>
      <xdr:row>103</xdr:row>
      <xdr:rowOff>112305</xdr:rowOff>
    </xdr:to>
    <xdr:sp macro="" textlink="">
      <xdr:nvSpPr>
        <xdr:cNvPr id="351" name="フローチャート: 判断 350">
          <a:extLst>
            <a:ext uri="{FF2B5EF4-FFF2-40B4-BE49-F238E27FC236}">
              <a16:creationId xmlns="" xmlns:a16="http://schemas.microsoft.com/office/drawing/2014/main" id="{3BEF3436-9725-4ABE-A373-F549F78CFE3C}"/>
            </a:ext>
          </a:extLst>
        </xdr:cNvPr>
        <xdr:cNvSpPr/>
      </xdr:nvSpPr>
      <xdr:spPr>
        <a:xfrm>
          <a:off x="3746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46627</xdr:rowOff>
    </xdr:from>
    <xdr:to>
      <xdr:col>15</xdr:col>
      <xdr:colOff>101600</xdr:colOff>
      <xdr:row>103</xdr:row>
      <xdr:rowOff>148227</xdr:rowOff>
    </xdr:to>
    <xdr:sp macro="" textlink="">
      <xdr:nvSpPr>
        <xdr:cNvPr id="352" name="フローチャート: 判断 351">
          <a:extLst>
            <a:ext uri="{FF2B5EF4-FFF2-40B4-BE49-F238E27FC236}">
              <a16:creationId xmlns="" xmlns:a16="http://schemas.microsoft.com/office/drawing/2014/main" id="{EA772D34-7657-4CC0-9E19-8A57CF2EB837}"/>
            </a:ext>
          </a:extLst>
        </xdr:cNvPr>
        <xdr:cNvSpPr/>
      </xdr:nvSpPr>
      <xdr:spPr>
        <a:xfrm>
          <a:off x="285750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353" name="フローチャート: 判断 352">
          <a:extLst>
            <a:ext uri="{FF2B5EF4-FFF2-40B4-BE49-F238E27FC236}">
              <a16:creationId xmlns="" xmlns:a16="http://schemas.microsoft.com/office/drawing/2014/main" id="{6CF3719B-CCE3-44F0-8A69-F18D7B7F2DCA}"/>
            </a:ext>
          </a:extLst>
        </xdr:cNvPr>
        <xdr:cNvSpPr/>
      </xdr:nvSpPr>
      <xdr:spPr>
        <a:xfrm>
          <a:off x="196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0D46D2B6-9B85-4709-BE37-8C4F97E360D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8F82DDA7-38EA-4737-8603-8B7F67735F2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60A5C50E-6261-47F5-9CFC-FC266A09ED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a:extLst>
            <a:ext uri="{FF2B5EF4-FFF2-40B4-BE49-F238E27FC236}">
              <a16:creationId xmlns="" xmlns:a16="http://schemas.microsoft.com/office/drawing/2014/main" id="{EA6D9A1D-A739-4C7F-9DB2-076FA4862D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a:extLst>
            <a:ext uri="{FF2B5EF4-FFF2-40B4-BE49-F238E27FC236}">
              <a16:creationId xmlns="" xmlns:a16="http://schemas.microsoft.com/office/drawing/2014/main" id="{308A87D2-763B-46B6-B65B-2029E1DC93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38463</xdr:rowOff>
    </xdr:from>
    <xdr:to>
      <xdr:col>20</xdr:col>
      <xdr:colOff>38100</xdr:colOff>
      <xdr:row>108</xdr:row>
      <xdr:rowOff>140063</xdr:rowOff>
    </xdr:to>
    <xdr:sp macro="" textlink="">
      <xdr:nvSpPr>
        <xdr:cNvPr id="359" name="楕円 358">
          <a:extLst>
            <a:ext uri="{FF2B5EF4-FFF2-40B4-BE49-F238E27FC236}">
              <a16:creationId xmlns="" xmlns:a16="http://schemas.microsoft.com/office/drawing/2014/main" id="{EA334B26-D0A0-4E11-9642-6FC7EFEEFBEC}"/>
            </a:ext>
          </a:extLst>
        </xdr:cNvPr>
        <xdr:cNvSpPr/>
      </xdr:nvSpPr>
      <xdr:spPr>
        <a:xfrm>
          <a:off x="3746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71120</xdr:rowOff>
    </xdr:from>
    <xdr:to>
      <xdr:col>15</xdr:col>
      <xdr:colOff>101600</xdr:colOff>
      <xdr:row>109</xdr:row>
      <xdr:rowOff>1270</xdr:rowOff>
    </xdr:to>
    <xdr:sp macro="" textlink="">
      <xdr:nvSpPr>
        <xdr:cNvPr id="360" name="楕円 359">
          <a:extLst>
            <a:ext uri="{FF2B5EF4-FFF2-40B4-BE49-F238E27FC236}">
              <a16:creationId xmlns="" xmlns:a16="http://schemas.microsoft.com/office/drawing/2014/main" id="{67073541-4F1B-4D45-9603-C7F1DCBD8333}"/>
            </a:ext>
          </a:extLst>
        </xdr:cNvPr>
        <xdr:cNvSpPr/>
      </xdr:nvSpPr>
      <xdr:spPr>
        <a:xfrm>
          <a:off x="2857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89263</xdr:rowOff>
    </xdr:from>
    <xdr:to>
      <xdr:col>19</xdr:col>
      <xdr:colOff>177800</xdr:colOff>
      <xdr:row>108</xdr:row>
      <xdr:rowOff>121920</xdr:rowOff>
    </xdr:to>
    <xdr:cxnSp macro="">
      <xdr:nvCxnSpPr>
        <xdr:cNvPr id="361" name="直線コネクタ 360">
          <a:extLst>
            <a:ext uri="{FF2B5EF4-FFF2-40B4-BE49-F238E27FC236}">
              <a16:creationId xmlns="" xmlns:a16="http://schemas.microsoft.com/office/drawing/2014/main" id="{26CE3130-D547-47DD-8164-050E6154FDA8}"/>
            </a:ext>
          </a:extLst>
        </xdr:cNvPr>
        <xdr:cNvCxnSpPr/>
      </xdr:nvCxnSpPr>
      <xdr:spPr>
        <a:xfrm flipV="1">
          <a:off x="2908300" y="186058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128832</xdr:rowOff>
    </xdr:from>
    <xdr:ext cx="405111" cy="259045"/>
    <xdr:sp macro="" textlink="">
      <xdr:nvSpPr>
        <xdr:cNvPr id="362" name="n_1aveValue【港湾・漁港】&#10;有形固定資産減価償却率">
          <a:extLst>
            <a:ext uri="{FF2B5EF4-FFF2-40B4-BE49-F238E27FC236}">
              <a16:creationId xmlns="" xmlns:a16="http://schemas.microsoft.com/office/drawing/2014/main" id="{F68C89FA-CA26-45A1-AD55-DFA21669AFFB}"/>
            </a:ext>
          </a:extLst>
        </xdr:cNvPr>
        <xdr:cNvSpPr txBox="1"/>
      </xdr:nvSpPr>
      <xdr:spPr>
        <a:xfrm>
          <a:off x="3582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363" name="n_2aveValue【港湾・漁港】&#10;有形固定資産減価償却率">
          <a:extLst>
            <a:ext uri="{FF2B5EF4-FFF2-40B4-BE49-F238E27FC236}">
              <a16:creationId xmlns="" xmlns:a16="http://schemas.microsoft.com/office/drawing/2014/main" id="{3EFF428E-778D-4DA2-879D-C85CCD1ADB12}"/>
            </a:ext>
          </a:extLst>
        </xdr:cNvPr>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364" name="n_3aveValue【港湾・漁港】&#10;有形固定資産減価償却率">
          <a:extLst>
            <a:ext uri="{FF2B5EF4-FFF2-40B4-BE49-F238E27FC236}">
              <a16:creationId xmlns="" xmlns:a16="http://schemas.microsoft.com/office/drawing/2014/main" id="{A00BC31C-2E59-421E-9CD7-1812F7F8AE10}"/>
            </a:ext>
          </a:extLst>
        </xdr:cNvPr>
        <xdr:cNvSpPr txBox="1"/>
      </xdr:nvSpPr>
      <xdr:spPr>
        <a:xfrm>
          <a:off x="1816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131190</xdr:rowOff>
    </xdr:from>
    <xdr:ext cx="340478" cy="259045"/>
    <xdr:sp macro="" textlink="">
      <xdr:nvSpPr>
        <xdr:cNvPr id="365" name="n_1mainValue【港湾・漁港】&#10;有形固定資産減価償却率">
          <a:extLst>
            <a:ext uri="{FF2B5EF4-FFF2-40B4-BE49-F238E27FC236}">
              <a16:creationId xmlns="" xmlns:a16="http://schemas.microsoft.com/office/drawing/2014/main" id="{E6575B68-DE43-40FE-978D-48664DFB8449}"/>
            </a:ext>
          </a:extLst>
        </xdr:cNvPr>
        <xdr:cNvSpPr txBox="1"/>
      </xdr:nvSpPr>
      <xdr:spPr>
        <a:xfrm>
          <a:off x="3614361" y="1864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163847</xdr:rowOff>
    </xdr:from>
    <xdr:ext cx="340478" cy="259045"/>
    <xdr:sp macro="" textlink="">
      <xdr:nvSpPr>
        <xdr:cNvPr id="366" name="n_2mainValue【港湾・漁港】&#10;有形固定資産減価償却率">
          <a:extLst>
            <a:ext uri="{FF2B5EF4-FFF2-40B4-BE49-F238E27FC236}">
              <a16:creationId xmlns="" xmlns:a16="http://schemas.microsoft.com/office/drawing/2014/main" id="{070B68E6-C3A2-4833-A563-80C400D75847}"/>
            </a:ext>
          </a:extLst>
        </xdr:cNvPr>
        <xdr:cNvSpPr txBox="1"/>
      </xdr:nvSpPr>
      <xdr:spPr>
        <a:xfrm>
          <a:off x="2738061" y="1868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 xmlns:a16="http://schemas.microsoft.com/office/drawing/2014/main" id="{75F84BE3-B226-46A0-8AC8-2A710E83BA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 xmlns:a16="http://schemas.microsoft.com/office/drawing/2014/main" id="{02D09E85-6D7C-41F1-A5E0-9BB674E7B4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 xmlns:a16="http://schemas.microsoft.com/office/drawing/2014/main" id="{8AAB3D19-048F-46AF-8E29-5ACB2D8401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 xmlns:a16="http://schemas.microsoft.com/office/drawing/2014/main" id="{5C9877B8-5F42-4666-8FE8-3E3E4F315D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 xmlns:a16="http://schemas.microsoft.com/office/drawing/2014/main" id="{DCA443E5-BEE0-452A-BF2D-FD9F198485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 xmlns:a16="http://schemas.microsoft.com/office/drawing/2014/main" id="{B3213FC8-3A91-48D7-A7C7-C72EBCD84B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 xmlns:a16="http://schemas.microsoft.com/office/drawing/2014/main" id="{C589E173-43A7-4A37-B5BD-B2F14CF3C1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 xmlns:a16="http://schemas.microsoft.com/office/drawing/2014/main" id="{FA1B784B-F915-40FB-8507-1280C4EAA5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a:extLst>
            <a:ext uri="{FF2B5EF4-FFF2-40B4-BE49-F238E27FC236}">
              <a16:creationId xmlns="" xmlns:a16="http://schemas.microsoft.com/office/drawing/2014/main" id="{AAAC2503-59E6-4A6B-A173-569B1119233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a:extLst>
            <a:ext uri="{FF2B5EF4-FFF2-40B4-BE49-F238E27FC236}">
              <a16:creationId xmlns="" xmlns:a16="http://schemas.microsoft.com/office/drawing/2014/main" id="{65F9EE1F-87E4-48B2-96A1-2FFF28A71EF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a:extLst>
            <a:ext uri="{FF2B5EF4-FFF2-40B4-BE49-F238E27FC236}">
              <a16:creationId xmlns="" xmlns:a16="http://schemas.microsoft.com/office/drawing/2014/main" id="{109A8F60-3C55-4DE0-A0D2-0F45004BAAD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8" name="テキスト ボックス 377">
          <a:extLst>
            <a:ext uri="{FF2B5EF4-FFF2-40B4-BE49-F238E27FC236}">
              <a16:creationId xmlns="" xmlns:a16="http://schemas.microsoft.com/office/drawing/2014/main" id="{60E09C42-7153-42D4-BC8F-384FE439D39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a:extLst>
            <a:ext uri="{FF2B5EF4-FFF2-40B4-BE49-F238E27FC236}">
              <a16:creationId xmlns="" xmlns:a16="http://schemas.microsoft.com/office/drawing/2014/main" id="{59716CC8-21B7-436A-9FB9-E4E1D3E050B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0" name="テキスト ボックス 379">
          <a:extLst>
            <a:ext uri="{FF2B5EF4-FFF2-40B4-BE49-F238E27FC236}">
              <a16:creationId xmlns="" xmlns:a16="http://schemas.microsoft.com/office/drawing/2014/main" id="{AB5C621A-30BF-42CC-8D0D-EDFD5025CB95}"/>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a:extLst>
            <a:ext uri="{FF2B5EF4-FFF2-40B4-BE49-F238E27FC236}">
              <a16:creationId xmlns="" xmlns:a16="http://schemas.microsoft.com/office/drawing/2014/main" id="{00D0A86C-78F8-4E23-A496-EA2E922551A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2" name="テキスト ボックス 381">
          <a:extLst>
            <a:ext uri="{FF2B5EF4-FFF2-40B4-BE49-F238E27FC236}">
              <a16:creationId xmlns="" xmlns:a16="http://schemas.microsoft.com/office/drawing/2014/main" id="{47CE591A-3085-49CD-B57C-305B632FB77C}"/>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a:extLst>
            <a:ext uri="{FF2B5EF4-FFF2-40B4-BE49-F238E27FC236}">
              <a16:creationId xmlns="" xmlns:a16="http://schemas.microsoft.com/office/drawing/2014/main" id="{C42D5950-4579-4B26-952A-332DA01A2DE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4" name="テキスト ボックス 383">
          <a:extLst>
            <a:ext uri="{FF2B5EF4-FFF2-40B4-BE49-F238E27FC236}">
              <a16:creationId xmlns="" xmlns:a16="http://schemas.microsoft.com/office/drawing/2014/main" id="{EBE64E17-6287-4BD4-8B3C-170708BD7A63}"/>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a:extLst>
            <a:ext uri="{FF2B5EF4-FFF2-40B4-BE49-F238E27FC236}">
              <a16:creationId xmlns="" xmlns:a16="http://schemas.microsoft.com/office/drawing/2014/main" id="{219B2B1A-4F13-4C43-9A93-0C025B1D551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6" name="テキスト ボックス 385">
          <a:extLst>
            <a:ext uri="{FF2B5EF4-FFF2-40B4-BE49-F238E27FC236}">
              <a16:creationId xmlns="" xmlns:a16="http://schemas.microsoft.com/office/drawing/2014/main" id="{C808A4E1-1BEE-4512-A84C-318659E79A2D}"/>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 xmlns:a16="http://schemas.microsoft.com/office/drawing/2014/main" id="{E24AB1C1-1B56-4E30-B721-F0109347BF5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8" name="テキスト ボックス 387">
          <a:extLst>
            <a:ext uri="{FF2B5EF4-FFF2-40B4-BE49-F238E27FC236}">
              <a16:creationId xmlns="" xmlns:a16="http://schemas.microsoft.com/office/drawing/2014/main" id="{65FD7161-FB08-425C-8991-FDF72D85EDE9}"/>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a:extLst>
            <a:ext uri="{FF2B5EF4-FFF2-40B4-BE49-F238E27FC236}">
              <a16:creationId xmlns="" xmlns:a16="http://schemas.microsoft.com/office/drawing/2014/main" id="{AC6CAC06-4F78-409A-8CEC-2D2DB04FB1A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390" name="直線コネクタ 389">
          <a:extLst>
            <a:ext uri="{FF2B5EF4-FFF2-40B4-BE49-F238E27FC236}">
              <a16:creationId xmlns="" xmlns:a16="http://schemas.microsoft.com/office/drawing/2014/main" id="{EA38485E-F8DB-477F-8C4E-FCF70850A928}"/>
            </a:ext>
          </a:extLst>
        </xdr:cNvPr>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391" name="【港湾・漁港】&#10;一人当たり有形固定資産（償却資産）額最小値テキスト">
          <a:extLst>
            <a:ext uri="{FF2B5EF4-FFF2-40B4-BE49-F238E27FC236}">
              <a16:creationId xmlns="" xmlns:a16="http://schemas.microsoft.com/office/drawing/2014/main" id="{CCD1EBE4-2ADA-4169-8F4B-4F2E93AD83FF}"/>
            </a:ext>
          </a:extLst>
        </xdr:cNvPr>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392" name="直線コネクタ 391">
          <a:extLst>
            <a:ext uri="{FF2B5EF4-FFF2-40B4-BE49-F238E27FC236}">
              <a16:creationId xmlns="" xmlns:a16="http://schemas.microsoft.com/office/drawing/2014/main" id="{AF460D93-AF65-4E51-9DA4-D7D48F74F4BD}"/>
            </a:ext>
          </a:extLst>
        </xdr:cNvPr>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393" name="【港湾・漁港】&#10;一人当たり有形固定資産（償却資産）額最大値テキスト">
          <a:extLst>
            <a:ext uri="{FF2B5EF4-FFF2-40B4-BE49-F238E27FC236}">
              <a16:creationId xmlns="" xmlns:a16="http://schemas.microsoft.com/office/drawing/2014/main" id="{A5A4DA1B-4DA2-4D9C-9E0F-4B9CE9D88202}"/>
            </a:ext>
          </a:extLst>
        </xdr:cNvPr>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394" name="直線コネクタ 393">
          <a:extLst>
            <a:ext uri="{FF2B5EF4-FFF2-40B4-BE49-F238E27FC236}">
              <a16:creationId xmlns="" xmlns:a16="http://schemas.microsoft.com/office/drawing/2014/main" id="{2D3ED3D7-8295-4CC9-8D61-E9515EE06C0D}"/>
            </a:ext>
          </a:extLst>
        </xdr:cNvPr>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148424</xdr:rowOff>
    </xdr:from>
    <xdr:ext cx="534377" cy="259045"/>
    <xdr:sp macro="" textlink="">
      <xdr:nvSpPr>
        <xdr:cNvPr id="395" name="【港湾・漁港】&#10;一人当たり有形固定資産（償却資産）額平均値テキスト">
          <a:extLst>
            <a:ext uri="{FF2B5EF4-FFF2-40B4-BE49-F238E27FC236}">
              <a16:creationId xmlns="" xmlns:a16="http://schemas.microsoft.com/office/drawing/2014/main" id="{18C89380-9CB0-44DE-9066-0985D66E54E6}"/>
            </a:ext>
          </a:extLst>
        </xdr:cNvPr>
        <xdr:cNvSpPr txBox="1"/>
      </xdr:nvSpPr>
      <xdr:spPr>
        <a:xfrm>
          <a:off x="10515600" y="183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396" name="フローチャート: 判断 395">
          <a:extLst>
            <a:ext uri="{FF2B5EF4-FFF2-40B4-BE49-F238E27FC236}">
              <a16:creationId xmlns="" xmlns:a16="http://schemas.microsoft.com/office/drawing/2014/main" id="{589A84DA-0B20-4ADD-A457-75BE0DCFC4B1}"/>
            </a:ext>
          </a:extLst>
        </xdr:cNvPr>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397" name="フローチャート: 判断 396">
          <a:extLst>
            <a:ext uri="{FF2B5EF4-FFF2-40B4-BE49-F238E27FC236}">
              <a16:creationId xmlns="" xmlns:a16="http://schemas.microsoft.com/office/drawing/2014/main" id="{4FF69970-749E-46D5-A5AC-273E0BB687D5}"/>
            </a:ext>
          </a:extLst>
        </xdr:cNvPr>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398" name="フローチャート: 判断 397">
          <a:extLst>
            <a:ext uri="{FF2B5EF4-FFF2-40B4-BE49-F238E27FC236}">
              <a16:creationId xmlns="" xmlns:a16="http://schemas.microsoft.com/office/drawing/2014/main" id="{C1005D03-CFC9-4311-B602-E20412BEBB61}"/>
            </a:ext>
          </a:extLst>
        </xdr:cNvPr>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399" name="フローチャート: 判断 398">
          <a:extLst>
            <a:ext uri="{FF2B5EF4-FFF2-40B4-BE49-F238E27FC236}">
              <a16:creationId xmlns="" xmlns:a16="http://schemas.microsoft.com/office/drawing/2014/main" id="{D8AC2F4E-922F-41DB-A608-915117803D59}"/>
            </a:ext>
          </a:extLst>
        </xdr:cNvPr>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 xmlns:a16="http://schemas.microsoft.com/office/drawing/2014/main" id="{33987C91-F57A-4BA3-8556-AED860C9941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 xmlns:a16="http://schemas.microsoft.com/office/drawing/2014/main" id="{6BAD0A88-B9BA-4F99-B761-6074A94376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 xmlns:a16="http://schemas.microsoft.com/office/drawing/2014/main" id="{D6FEABFD-E260-4F36-B368-9CAA6A06B28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 xmlns:a16="http://schemas.microsoft.com/office/drawing/2014/main" id="{10093A24-8067-4844-90B5-E826E6E482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 xmlns:a16="http://schemas.microsoft.com/office/drawing/2014/main" id="{2CF30D8C-6E71-4A04-B546-AECDB733D0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5900</xdr:rowOff>
    </xdr:from>
    <xdr:to>
      <xdr:col>50</xdr:col>
      <xdr:colOff>165100</xdr:colOff>
      <xdr:row>108</xdr:row>
      <xdr:rowOff>107500</xdr:rowOff>
    </xdr:to>
    <xdr:sp macro="" textlink="">
      <xdr:nvSpPr>
        <xdr:cNvPr id="405" name="楕円 404">
          <a:extLst>
            <a:ext uri="{FF2B5EF4-FFF2-40B4-BE49-F238E27FC236}">
              <a16:creationId xmlns="" xmlns:a16="http://schemas.microsoft.com/office/drawing/2014/main" id="{31241625-12F4-4545-B517-D1F0E73EECBD}"/>
            </a:ext>
          </a:extLst>
        </xdr:cNvPr>
        <xdr:cNvSpPr/>
      </xdr:nvSpPr>
      <xdr:spPr>
        <a:xfrm>
          <a:off x="9588500" y="185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5984</xdr:rowOff>
    </xdr:from>
    <xdr:to>
      <xdr:col>46</xdr:col>
      <xdr:colOff>38100</xdr:colOff>
      <xdr:row>108</xdr:row>
      <xdr:rowOff>107584</xdr:rowOff>
    </xdr:to>
    <xdr:sp macro="" textlink="">
      <xdr:nvSpPr>
        <xdr:cNvPr id="406" name="楕円 405">
          <a:extLst>
            <a:ext uri="{FF2B5EF4-FFF2-40B4-BE49-F238E27FC236}">
              <a16:creationId xmlns="" xmlns:a16="http://schemas.microsoft.com/office/drawing/2014/main" id="{F361E5C0-8F36-4BDF-BFCC-F999FB5DF486}"/>
            </a:ext>
          </a:extLst>
        </xdr:cNvPr>
        <xdr:cNvSpPr/>
      </xdr:nvSpPr>
      <xdr:spPr>
        <a:xfrm>
          <a:off x="8699500" y="185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56700</xdr:rowOff>
    </xdr:from>
    <xdr:to>
      <xdr:col>50</xdr:col>
      <xdr:colOff>114300</xdr:colOff>
      <xdr:row>108</xdr:row>
      <xdr:rowOff>56784</xdr:rowOff>
    </xdr:to>
    <xdr:cxnSp macro="">
      <xdr:nvCxnSpPr>
        <xdr:cNvPr id="407" name="直線コネクタ 406">
          <a:extLst>
            <a:ext uri="{FF2B5EF4-FFF2-40B4-BE49-F238E27FC236}">
              <a16:creationId xmlns="" xmlns:a16="http://schemas.microsoft.com/office/drawing/2014/main" id="{902AD225-A6BC-4D2E-AEFC-68496C7E4708}"/>
            </a:ext>
          </a:extLst>
        </xdr:cNvPr>
        <xdr:cNvCxnSpPr/>
      </xdr:nvCxnSpPr>
      <xdr:spPr>
        <a:xfrm flipV="1">
          <a:off x="8750300" y="185733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155239</xdr:rowOff>
    </xdr:from>
    <xdr:ext cx="534377" cy="259045"/>
    <xdr:sp macro="" textlink="">
      <xdr:nvSpPr>
        <xdr:cNvPr id="408" name="n_1aveValue【港湾・漁港】&#10;一人当たり有形固定資産（償却資産）額">
          <a:extLst>
            <a:ext uri="{FF2B5EF4-FFF2-40B4-BE49-F238E27FC236}">
              <a16:creationId xmlns="" xmlns:a16="http://schemas.microsoft.com/office/drawing/2014/main" id="{7A96B577-3184-42D5-BED3-30C7090D9CF2}"/>
            </a:ext>
          </a:extLst>
        </xdr:cNvPr>
        <xdr:cNvSpPr txBox="1"/>
      </xdr:nvSpPr>
      <xdr:spPr>
        <a:xfrm>
          <a:off x="93594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83512</xdr:rowOff>
    </xdr:from>
    <xdr:ext cx="534377" cy="259045"/>
    <xdr:sp macro="" textlink="">
      <xdr:nvSpPr>
        <xdr:cNvPr id="409" name="n_2aveValue【港湾・漁港】&#10;一人当たり有形固定資産（償却資産）額">
          <a:extLst>
            <a:ext uri="{FF2B5EF4-FFF2-40B4-BE49-F238E27FC236}">
              <a16:creationId xmlns="" xmlns:a16="http://schemas.microsoft.com/office/drawing/2014/main" id="{8A0F2C92-8503-45D7-928E-57E948781415}"/>
            </a:ext>
          </a:extLst>
        </xdr:cNvPr>
        <xdr:cNvSpPr txBox="1"/>
      </xdr:nvSpPr>
      <xdr:spPr>
        <a:xfrm>
          <a:off x="8483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10" name="n_3aveValue【港湾・漁港】&#10;一人当たり有形固定資産（償却資産）額">
          <a:extLst>
            <a:ext uri="{FF2B5EF4-FFF2-40B4-BE49-F238E27FC236}">
              <a16:creationId xmlns="" xmlns:a16="http://schemas.microsoft.com/office/drawing/2014/main" id="{2AD95293-04D6-4F11-8448-BC1CD25C1AAE}"/>
            </a:ext>
          </a:extLst>
        </xdr:cNvPr>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98627</xdr:rowOff>
    </xdr:from>
    <xdr:ext cx="534377" cy="259045"/>
    <xdr:sp macro="" textlink="">
      <xdr:nvSpPr>
        <xdr:cNvPr id="411" name="n_1mainValue【港湾・漁港】&#10;一人当たり有形固定資産（償却資産）額">
          <a:extLst>
            <a:ext uri="{FF2B5EF4-FFF2-40B4-BE49-F238E27FC236}">
              <a16:creationId xmlns="" xmlns:a16="http://schemas.microsoft.com/office/drawing/2014/main" id="{C456D088-9D24-45C1-A1BF-3D3C2BBF4169}"/>
            </a:ext>
          </a:extLst>
        </xdr:cNvPr>
        <xdr:cNvSpPr txBox="1"/>
      </xdr:nvSpPr>
      <xdr:spPr>
        <a:xfrm>
          <a:off x="9359411" y="186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98711</xdr:rowOff>
    </xdr:from>
    <xdr:ext cx="534377" cy="259045"/>
    <xdr:sp macro="" textlink="">
      <xdr:nvSpPr>
        <xdr:cNvPr id="412" name="n_2mainValue【港湾・漁港】&#10;一人当たり有形固定資産（償却資産）額">
          <a:extLst>
            <a:ext uri="{FF2B5EF4-FFF2-40B4-BE49-F238E27FC236}">
              <a16:creationId xmlns="" xmlns:a16="http://schemas.microsoft.com/office/drawing/2014/main" id="{5D9BF34E-7613-4C81-9060-6B4F1C265547}"/>
            </a:ext>
          </a:extLst>
        </xdr:cNvPr>
        <xdr:cNvSpPr txBox="1"/>
      </xdr:nvSpPr>
      <xdr:spPr>
        <a:xfrm>
          <a:off x="8483111" y="186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 xmlns:a16="http://schemas.microsoft.com/office/drawing/2014/main" id="{27A7D627-68FA-42B5-92F7-B394B3B36D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 xmlns:a16="http://schemas.microsoft.com/office/drawing/2014/main" id="{61C60277-BC46-4B9E-BF75-6C4B5CACA6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 xmlns:a16="http://schemas.microsoft.com/office/drawing/2014/main" id="{0F77FF63-DDA3-4565-9440-BF567BBA0A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 xmlns:a16="http://schemas.microsoft.com/office/drawing/2014/main" id="{D562A3A1-D777-4BA0-ADEB-A3BBC66D92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 xmlns:a16="http://schemas.microsoft.com/office/drawing/2014/main" id="{EBC7E53A-8537-4924-A94E-78F8AC6DA3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 xmlns:a16="http://schemas.microsoft.com/office/drawing/2014/main" id="{9BBDCF65-9E3B-4CAC-8A19-7272877CEC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 xmlns:a16="http://schemas.microsoft.com/office/drawing/2014/main" id="{DAD9C853-211E-4F02-84F4-F669C1649B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 xmlns:a16="http://schemas.microsoft.com/office/drawing/2014/main" id="{3C2DCB98-6781-487E-8AF8-8E7A9BE4FA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 xmlns:a16="http://schemas.microsoft.com/office/drawing/2014/main" id="{544EA4CF-CAC7-40EC-8602-7779C71096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 xmlns:a16="http://schemas.microsoft.com/office/drawing/2014/main" id="{138FC941-EF00-4080-A4C3-7BA468F85F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a:extLst>
            <a:ext uri="{FF2B5EF4-FFF2-40B4-BE49-F238E27FC236}">
              <a16:creationId xmlns="" xmlns:a16="http://schemas.microsoft.com/office/drawing/2014/main" id="{E49A1808-AB06-48F5-A7CC-4A9550B94AA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a:extLst>
            <a:ext uri="{FF2B5EF4-FFF2-40B4-BE49-F238E27FC236}">
              <a16:creationId xmlns="" xmlns:a16="http://schemas.microsoft.com/office/drawing/2014/main" id="{E6783CCB-E005-4682-AB65-9E99022660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a:extLst>
            <a:ext uri="{FF2B5EF4-FFF2-40B4-BE49-F238E27FC236}">
              <a16:creationId xmlns="" xmlns:a16="http://schemas.microsoft.com/office/drawing/2014/main" id="{D9A860E3-A1D1-499E-B6AF-82F9AC35758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a:extLst>
            <a:ext uri="{FF2B5EF4-FFF2-40B4-BE49-F238E27FC236}">
              <a16:creationId xmlns="" xmlns:a16="http://schemas.microsoft.com/office/drawing/2014/main" id="{5857B882-980B-43D3-8376-5958EC08EF0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a:extLst>
            <a:ext uri="{FF2B5EF4-FFF2-40B4-BE49-F238E27FC236}">
              <a16:creationId xmlns="" xmlns:a16="http://schemas.microsoft.com/office/drawing/2014/main" id="{1736689E-7E07-40BD-B5B4-8620B199C88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a:extLst>
            <a:ext uri="{FF2B5EF4-FFF2-40B4-BE49-F238E27FC236}">
              <a16:creationId xmlns="" xmlns:a16="http://schemas.microsoft.com/office/drawing/2014/main" id="{C376312D-05DF-4281-BBE5-B6DFCDD5A69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a:extLst>
            <a:ext uri="{FF2B5EF4-FFF2-40B4-BE49-F238E27FC236}">
              <a16:creationId xmlns="" xmlns:a16="http://schemas.microsoft.com/office/drawing/2014/main" id="{951206E8-AD00-47F5-A851-AC8B1A9407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a:extLst>
            <a:ext uri="{FF2B5EF4-FFF2-40B4-BE49-F238E27FC236}">
              <a16:creationId xmlns="" xmlns:a16="http://schemas.microsoft.com/office/drawing/2014/main" id="{10FA931D-4267-4B69-9522-949439A016B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a:extLst>
            <a:ext uri="{FF2B5EF4-FFF2-40B4-BE49-F238E27FC236}">
              <a16:creationId xmlns="" xmlns:a16="http://schemas.microsoft.com/office/drawing/2014/main" id="{C3160D5A-127B-464E-92B5-A3EE76475F9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a:extLst>
            <a:ext uri="{FF2B5EF4-FFF2-40B4-BE49-F238E27FC236}">
              <a16:creationId xmlns="" xmlns:a16="http://schemas.microsoft.com/office/drawing/2014/main" id="{46F57E9F-67AC-42A2-AF44-67CB4D41999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a:extLst>
            <a:ext uri="{FF2B5EF4-FFF2-40B4-BE49-F238E27FC236}">
              <a16:creationId xmlns="" xmlns:a16="http://schemas.microsoft.com/office/drawing/2014/main" id="{25CBBBB2-E500-4417-8173-3EBA00CF195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 xmlns:a16="http://schemas.microsoft.com/office/drawing/2014/main" id="{688136BC-E949-4B74-AACC-F3C8B815DC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a:extLst>
            <a:ext uri="{FF2B5EF4-FFF2-40B4-BE49-F238E27FC236}">
              <a16:creationId xmlns="" xmlns:a16="http://schemas.microsoft.com/office/drawing/2014/main" id="{0EDD8ED1-3675-4B17-AD58-12946DAEF0B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a:extLst>
            <a:ext uri="{FF2B5EF4-FFF2-40B4-BE49-F238E27FC236}">
              <a16:creationId xmlns="" xmlns:a16="http://schemas.microsoft.com/office/drawing/2014/main" id="{D200CD8A-7EE4-4E89-8F4B-AE0A397B18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37" name="直線コネクタ 436">
          <a:extLst>
            <a:ext uri="{FF2B5EF4-FFF2-40B4-BE49-F238E27FC236}">
              <a16:creationId xmlns="" xmlns:a16="http://schemas.microsoft.com/office/drawing/2014/main" id="{6C5A0CF2-0B9D-4BBF-BF82-B33DAE9C7944}"/>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38" name="【認定こども園・幼稚園・保育所】&#10;有形固定資産減価償却率最小値テキスト">
          <a:extLst>
            <a:ext uri="{FF2B5EF4-FFF2-40B4-BE49-F238E27FC236}">
              <a16:creationId xmlns="" xmlns:a16="http://schemas.microsoft.com/office/drawing/2014/main" id="{889CFBEF-18C2-456B-A658-404B0860BD27}"/>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39" name="直線コネクタ 438">
          <a:extLst>
            <a:ext uri="{FF2B5EF4-FFF2-40B4-BE49-F238E27FC236}">
              <a16:creationId xmlns="" xmlns:a16="http://schemas.microsoft.com/office/drawing/2014/main" id="{1FFA38EC-D4BE-41EF-A0A1-0201630C7ADB}"/>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40" name="【認定こども園・幼稚園・保育所】&#10;有形固定資産減価償却率最大値テキスト">
          <a:extLst>
            <a:ext uri="{FF2B5EF4-FFF2-40B4-BE49-F238E27FC236}">
              <a16:creationId xmlns="" xmlns:a16="http://schemas.microsoft.com/office/drawing/2014/main" id="{6E56A3DF-CAA6-4D7F-86AF-47DA819A8697}"/>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41" name="直線コネクタ 440">
          <a:extLst>
            <a:ext uri="{FF2B5EF4-FFF2-40B4-BE49-F238E27FC236}">
              <a16:creationId xmlns="" xmlns:a16="http://schemas.microsoft.com/office/drawing/2014/main" id="{2CDEB727-1DA2-4DDD-AD1A-B639B0BF70CC}"/>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42" name="【認定こども園・幼稚園・保育所】&#10;有形固定資産減価償却率平均値テキスト">
          <a:extLst>
            <a:ext uri="{FF2B5EF4-FFF2-40B4-BE49-F238E27FC236}">
              <a16:creationId xmlns="" xmlns:a16="http://schemas.microsoft.com/office/drawing/2014/main" id="{B4BFBA0C-4625-4152-87C1-7D9876D6357B}"/>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3" name="フローチャート: 判断 442">
          <a:extLst>
            <a:ext uri="{FF2B5EF4-FFF2-40B4-BE49-F238E27FC236}">
              <a16:creationId xmlns="" xmlns:a16="http://schemas.microsoft.com/office/drawing/2014/main" id="{D7743E1D-7C4A-4C59-9912-E75EABC76115}"/>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44" name="フローチャート: 判断 443">
          <a:extLst>
            <a:ext uri="{FF2B5EF4-FFF2-40B4-BE49-F238E27FC236}">
              <a16:creationId xmlns="" xmlns:a16="http://schemas.microsoft.com/office/drawing/2014/main" id="{F92BA079-52A4-474F-AD1C-04654F975BD3}"/>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45" name="フローチャート: 判断 444">
          <a:extLst>
            <a:ext uri="{FF2B5EF4-FFF2-40B4-BE49-F238E27FC236}">
              <a16:creationId xmlns="" xmlns:a16="http://schemas.microsoft.com/office/drawing/2014/main" id="{22382890-198F-4B21-97C3-F078B9400040}"/>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46" name="フローチャート: 判断 445">
          <a:extLst>
            <a:ext uri="{FF2B5EF4-FFF2-40B4-BE49-F238E27FC236}">
              <a16:creationId xmlns="" xmlns:a16="http://schemas.microsoft.com/office/drawing/2014/main" id="{93691214-8F78-418C-A94D-1B2F307E90CF}"/>
            </a:ext>
          </a:extLst>
        </xdr:cNvPr>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 xmlns:a16="http://schemas.microsoft.com/office/drawing/2014/main" id="{F4D09BA5-4B6F-48FA-BD23-57A58707F5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 xmlns:a16="http://schemas.microsoft.com/office/drawing/2014/main" id="{E255E4E9-A2CA-4058-8CAE-29A443B222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 xmlns:a16="http://schemas.microsoft.com/office/drawing/2014/main" id="{5989CAAF-5F32-4277-8411-BBE581EEB21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 xmlns:a16="http://schemas.microsoft.com/office/drawing/2014/main" id="{4670D594-E6D2-4DFB-A539-FADAB013020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 xmlns:a16="http://schemas.microsoft.com/office/drawing/2014/main" id="{35A2613F-5732-4D2F-8348-1B0E2406E2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95885</xdr:rowOff>
    </xdr:from>
    <xdr:to>
      <xdr:col>81</xdr:col>
      <xdr:colOff>101600</xdr:colOff>
      <xdr:row>42</xdr:row>
      <xdr:rowOff>26035</xdr:rowOff>
    </xdr:to>
    <xdr:sp macro="" textlink="">
      <xdr:nvSpPr>
        <xdr:cNvPr id="452" name="楕円 451">
          <a:extLst>
            <a:ext uri="{FF2B5EF4-FFF2-40B4-BE49-F238E27FC236}">
              <a16:creationId xmlns="" xmlns:a16="http://schemas.microsoft.com/office/drawing/2014/main" id="{54E43E89-2B71-453A-8FC2-DF211E80E325}"/>
            </a:ext>
          </a:extLst>
        </xdr:cNvPr>
        <xdr:cNvSpPr/>
      </xdr:nvSpPr>
      <xdr:spPr>
        <a:xfrm>
          <a:off x="15430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53" name="楕円 452">
          <a:extLst>
            <a:ext uri="{FF2B5EF4-FFF2-40B4-BE49-F238E27FC236}">
              <a16:creationId xmlns="" xmlns:a16="http://schemas.microsoft.com/office/drawing/2014/main" id="{02A4F84C-EAF0-40D9-834F-6107330BEFC2}"/>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41</xdr:row>
      <xdr:rowOff>146685</xdr:rowOff>
    </xdr:to>
    <xdr:cxnSp macro="">
      <xdr:nvCxnSpPr>
        <xdr:cNvPr id="454" name="直線コネクタ 453">
          <a:extLst>
            <a:ext uri="{FF2B5EF4-FFF2-40B4-BE49-F238E27FC236}">
              <a16:creationId xmlns="" xmlns:a16="http://schemas.microsoft.com/office/drawing/2014/main" id="{08B6FD56-D908-4233-BAEB-787988CE2796}"/>
            </a:ext>
          </a:extLst>
        </xdr:cNvPr>
        <xdr:cNvCxnSpPr/>
      </xdr:nvCxnSpPr>
      <xdr:spPr>
        <a:xfrm>
          <a:off x="14592300" y="6610350"/>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455" name="楕円 454">
          <a:extLst>
            <a:ext uri="{FF2B5EF4-FFF2-40B4-BE49-F238E27FC236}">
              <a16:creationId xmlns="" xmlns:a16="http://schemas.microsoft.com/office/drawing/2014/main" id="{549F9356-5F5B-44BA-9A28-7BCE9557F687}"/>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95250</xdr:rowOff>
    </xdr:from>
    <xdr:to>
      <xdr:col>76</xdr:col>
      <xdr:colOff>114300</xdr:colOff>
      <xdr:row>39</xdr:row>
      <xdr:rowOff>30480</xdr:rowOff>
    </xdr:to>
    <xdr:cxnSp macro="">
      <xdr:nvCxnSpPr>
        <xdr:cNvPr id="456" name="直線コネクタ 455">
          <a:extLst>
            <a:ext uri="{FF2B5EF4-FFF2-40B4-BE49-F238E27FC236}">
              <a16:creationId xmlns="" xmlns:a16="http://schemas.microsoft.com/office/drawing/2014/main" id="{332A5C9B-02C7-4664-B0F6-008CE6810EA7}"/>
            </a:ext>
          </a:extLst>
        </xdr:cNvPr>
        <xdr:cNvCxnSpPr/>
      </xdr:nvCxnSpPr>
      <xdr:spPr>
        <a:xfrm flipV="1">
          <a:off x="13703300" y="66103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57" name="n_1aveValue【認定こども園・幼稚園・保育所】&#10;有形固定資産減価償却率">
          <a:extLst>
            <a:ext uri="{FF2B5EF4-FFF2-40B4-BE49-F238E27FC236}">
              <a16:creationId xmlns="" xmlns:a16="http://schemas.microsoft.com/office/drawing/2014/main" id="{426F3724-41A8-40BF-9D7D-B492AF774A01}"/>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458" name="n_2aveValue【認定こども園・幼稚園・保育所】&#10;有形固定資産減価償却率">
          <a:extLst>
            <a:ext uri="{FF2B5EF4-FFF2-40B4-BE49-F238E27FC236}">
              <a16:creationId xmlns="" xmlns:a16="http://schemas.microsoft.com/office/drawing/2014/main" id="{967B6215-52C5-418B-BBAA-D02ACFE2F10D}"/>
            </a:ext>
          </a:extLst>
        </xdr:cNvPr>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59" name="n_3aveValue【認定こども園・幼稚園・保育所】&#10;有形固定資産減価償却率">
          <a:extLst>
            <a:ext uri="{FF2B5EF4-FFF2-40B4-BE49-F238E27FC236}">
              <a16:creationId xmlns="" xmlns:a16="http://schemas.microsoft.com/office/drawing/2014/main" id="{085A3723-9406-4320-9739-8BB665E3113B}"/>
            </a:ext>
          </a:extLst>
        </xdr:cNvPr>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17162</xdr:rowOff>
    </xdr:from>
    <xdr:ext cx="405111" cy="259045"/>
    <xdr:sp macro="" textlink="">
      <xdr:nvSpPr>
        <xdr:cNvPr id="460" name="n_1mainValue【認定こども園・幼稚園・保育所】&#10;有形固定資産減価償却率">
          <a:extLst>
            <a:ext uri="{FF2B5EF4-FFF2-40B4-BE49-F238E27FC236}">
              <a16:creationId xmlns="" xmlns:a16="http://schemas.microsoft.com/office/drawing/2014/main" id="{F8B04396-DC20-4BCC-9DE4-034D5F79BE85}"/>
            </a:ext>
          </a:extLst>
        </xdr:cNvPr>
        <xdr:cNvSpPr txBox="1"/>
      </xdr:nvSpPr>
      <xdr:spPr>
        <a:xfrm>
          <a:off x="152660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61" name="n_2mainValue【認定こども園・幼稚園・保育所】&#10;有形固定資産減価償却率">
          <a:extLst>
            <a:ext uri="{FF2B5EF4-FFF2-40B4-BE49-F238E27FC236}">
              <a16:creationId xmlns="" xmlns:a16="http://schemas.microsoft.com/office/drawing/2014/main" id="{A6FA5FCD-6DD0-4E9E-BFFC-2E674314F217}"/>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62" name="n_3mainValue【認定こども園・幼稚園・保育所】&#10;有形固定資産減価償却率">
          <a:extLst>
            <a:ext uri="{FF2B5EF4-FFF2-40B4-BE49-F238E27FC236}">
              <a16:creationId xmlns="" xmlns:a16="http://schemas.microsoft.com/office/drawing/2014/main" id="{77949683-DBA8-4120-AE59-7481DF2B02BD}"/>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a:extLst>
            <a:ext uri="{FF2B5EF4-FFF2-40B4-BE49-F238E27FC236}">
              <a16:creationId xmlns="" xmlns:a16="http://schemas.microsoft.com/office/drawing/2014/main" id="{1429B3FE-F10C-44F2-A492-61AB975F42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a:extLst>
            <a:ext uri="{FF2B5EF4-FFF2-40B4-BE49-F238E27FC236}">
              <a16:creationId xmlns="" xmlns:a16="http://schemas.microsoft.com/office/drawing/2014/main" id="{90209B57-5389-458E-A681-4DD70185CA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a:extLst>
            <a:ext uri="{FF2B5EF4-FFF2-40B4-BE49-F238E27FC236}">
              <a16:creationId xmlns="" xmlns:a16="http://schemas.microsoft.com/office/drawing/2014/main" id="{730CBED5-E0EC-48AA-8C4C-425A036E71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a:extLst>
            <a:ext uri="{FF2B5EF4-FFF2-40B4-BE49-F238E27FC236}">
              <a16:creationId xmlns="" xmlns:a16="http://schemas.microsoft.com/office/drawing/2014/main" id="{AC05DA5D-BE25-4AA0-8742-623736CFB6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a:extLst>
            <a:ext uri="{FF2B5EF4-FFF2-40B4-BE49-F238E27FC236}">
              <a16:creationId xmlns="" xmlns:a16="http://schemas.microsoft.com/office/drawing/2014/main" id="{7A8A559F-70E9-4686-8A24-179CD60E51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a:extLst>
            <a:ext uri="{FF2B5EF4-FFF2-40B4-BE49-F238E27FC236}">
              <a16:creationId xmlns="" xmlns:a16="http://schemas.microsoft.com/office/drawing/2014/main" id="{9F645378-6398-43E0-9C19-19D204F6BD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a:extLst>
            <a:ext uri="{FF2B5EF4-FFF2-40B4-BE49-F238E27FC236}">
              <a16:creationId xmlns="" xmlns:a16="http://schemas.microsoft.com/office/drawing/2014/main" id="{CF66640B-6FAB-48CF-BBEE-E6F46A0A3B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a:extLst>
            <a:ext uri="{FF2B5EF4-FFF2-40B4-BE49-F238E27FC236}">
              <a16:creationId xmlns="" xmlns:a16="http://schemas.microsoft.com/office/drawing/2014/main" id="{29ED76ED-B6B6-476B-9E73-D08DB47695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a:extLst>
            <a:ext uri="{FF2B5EF4-FFF2-40B4-BE49-F238E27FC236}">
              <a16:creationId xmlns="" xmlns:a16="http://schemas.microsoft.com/office/drawing/2014/main" id="{450E0105-2908-4B95-A3E8-1747811136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a:extLst>
            <a:ext uri="{FF2B5EF4-FFF2-40B4-BE49-F238E27FC236}">
              <a16:creationId xmlns="" xmlns:a16="http://schemas.microsoft.com/office/drawing/2014/main" id="{6F892DD3-6BCF-423C-BF8B-B87211F9E0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3" name="直線コネクタ 472">
          <a:extLst>
            <a:ext uri="{FF2B5EF4-FFF2-40B4-BE49-F238E27FC236}">
              <a16:creationId xmlns="" xmlns:a16="http://schemas.microsoft.com/office/drawing/2014/main" id="{89169516-5F9A-4958-AC90-DBF8768B138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4" name="テキスト ボックス 473">
          <a:extLst>
            <a:ext uri="{FF2B5EF4-FFF2-40B4-BE49-F238E27FC236}">
              <a16:creationId xmlns="" xmlns:a16="http://schemas.microsoft.com/office/drawing/2014/main" id="{43F2D7B9-0712-46B2-9D1E-BE009E4E46F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5" name="直線コネクタ 474">
          <a:extLst>
            <a:ext uri="{FF2B5EF4-FFF2-40B4-BE49-F238E27FC236}">
              <a16:creationId xmlns="" xmlns:a16="http://schemas.microsoft.com/office/drawing/2014/main" id="{3DDD11DB-2110-4F9B-9A5E-082869AB7A9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6" name="テキスト ボックス 475">
          <a:extLst>
            <a:ext uri="{FF2B5EF4-FFF2-40B4-BE49-F238E27FC236}">
              <a16:creationId xmlns="" xmlns:a16="http://schemas.microsoft.com/office/drawing/2014/main" id="{D5FC9C33-7855-4842-8A61-78C628D2450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7" name="直線コネクタ 476">
          <a:extLst>
            <a:ext uri="{FF2B5EF4-FFF2-40B4-BE49-F238E27FC236}">
              <a16:creationId xmlns="" xmlns:a16="http://schemas.microsoft.com/office/drawing/2014/main" id="{C4422AA4-299F-4F84-A5DD-C21B6D91108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8" name="テキスト ボックス 477">
          <a:extLst>
            <a:ext uri="{FF2B5EF4-FFF2-40B4-BE49-F238E27FC236}">
              <a16:creationId xmlns="" xmlns:a16="http://schemas.microsoft.com/office/drawing/2014/main" id="{56D30BDF-1F36-43D0-B7E5-8A5CD8B477F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9" name="直線コネクタ 478">
          <a:extLst>
            <a:ext uri="{FF2B5EF4-FFF2-40B4-BE49-F238E27FC236}">
              <a16:creationId xmlns="" xmlns:a16="http://schemas.microsoft.com/office/drawing/2014/main" id="{451239CF-92A4-4375-B351-8C689CC09D9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0" name="テキスト ボックス 479">
          <a:extLst>
            <a:ext uri="{FF2B5EF4-FFF2-40B4-BE49-F238E27FC236}">
              <a16:creationId xmlns="" xmlns:a16="http://schemas.microsoft.com/office/drawing/2014/main" id="{FB92AAF4-4C35-4E93-80CC-5DA2C1D494B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1" name="直線コネクタ 480">
          <a:extLst>
            <a:ext uri="{FF2B5EF4-FFF2-40B4-BE49-F238E27FC236}">
              <a16:creationId xmlns="" xmlns:a16="http://schemas.microsoft.com/office/drawing/2014/main" id="{A064303F-C6FF-47DF-AAA0-30F137059F2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2" name="テキスト ボックス 481">
          <a:extLst>
            <a:ext uri="{FF2B5EF4-FFF2-40B4-BE49-F238E27FC236}">
              <a16:creationId xmlns="" xmlns:a16="http://schemas.microsoft.com/office/drawing/2014/main" id="{40CA6DEA-79E1-462A-BDA5-796768C29A7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 xmlns:a16="http://schemas.microsoft.com/office/drawing/2014/main" id="{5B0B17F5-714D-44C0-A06A-0D1EB9619B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4" name="テキスト ボックス 483">
          <a:extLst>
            <a:ext uri="{FF2B5EF4-FFF2-40B4-BE49-F238E27FC236}">
              <a16:creationId xmlns="" xmlns:a16="http://schemas.microsoft.com/office/drawing/2014/main" id="{0EEDBA30-1F6B-48E2-95E2-421D71330D8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認定こども園・幼稚園・保育所】&#10;一人当たり面積グラフ枠">
          <a:extLst>
            <a:ext uri="{FF2B5EF4-FFF2-40B4-BE49-F238E27FC236}">
              <a16:creationId xmlns="" xmlns:a16="http://schemas.microsoft.com/office/drawing/2014/main" id="{56D967EF-CF93-4543-B152-C39FD3C459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86" name="直線コネクタ 485">
          <a:extLst>
            <a:ext uri="{FF2B5EF4-FFF2-40B4-BE49-F238E27FC236}">
              <a16:creationId xmlns="" xmlns:a16="http://schemas.microsoft.com/office/drawing/2014/main" id="{B74565A1-5EA1-42FD-B22E-D02711DBA09F}"/>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87" name="【認定こども園・幼稚園・保育所】&#10;一人当たり面積最小値テキスト">
          <a:extLst>
            <a:ext uri="{FF2B5EF4-FFF2-40B4-BE49-F238E27FC236}">
              <a16:creationId xmlns="" xmlns:a16="http://schemas.microsoft.com/office/drawing/2014/main" id="{58C97E8E-3F73-4E01-A0E3-5F62993341B4}"/>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88" name="直線コネクタ 487">
          <a:extLst>
            <a:ext uri="{FF2B5EF4-FFF2-40B4-BE49-F238E27FC236}">
              <a16:creationId xmlns="" xmlns:a16="http://schemas.microsoft.com/office/drawing/2014/main" id="{5828B790-FC2B-44EA-868C-382DAA17ED93}"/>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9" name="【認定こども園・幼稚園・保育所】&#10;一人当たり面積最大値テキスト">
          <a:extLst>
            <a:ext uri="{FF2B5EF4-FFF2-40B4-BE49-F238E27FC236}">
              <a16:creationId xmlns="" xmlns:a16="http://schemas.microsoft.com/office/drawing/2014/main" id="{8E7D260F-9542-4523-AB6D-74A042A78F2F}"/>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90" name="直線コネクタ 489">
          <a:extLst>
            <a:ext uri="{FF2B5EF4-FFF2-40B4-BE49-F238E27FC236}">
              <a16:creationId xmlns="" xmlns:a16="http://schemas.microsoft.com/office/drawing/2014/main" id="{AA31242A-0E5E-4662-8259-8B37FEA87639}"/>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91" name="【認定こども園・幼稚園・保育所】&#10;一人当たり面積平均値テキスト">
          <a:extLst>
            <a:ext uri="{FF2B5EF4-FFF2-40B4-BE49-F238E27FC236}">
              <a16:creationId xmlns="" xmlns:a16="http://schemas.microsoft.com/office/drawing/2014/main" id="{DB637A38-4C3D-424B-86C3-78AD29CD4DCF}"/>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92" name="フローチャート: 判断 491">
          <a:extLst>
            <a:ext uri="{FF2B5EF4-FFF2-40B4-BE49-F238E27FC236}">
              <a16:creationId xmlns="" xmlns:a16="http://schemas.microsoft.com/office/drawing/2014/main" id="{0F22A255-C9C0-4D46-B399-B130D4A77A3E}"/>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93" name="フローチャート: 判断 492">
          <a:extLst>
            <a:ext uri="{FF2B5EF4-FFF2-40B4-BE49-F238E27FC236}">
              <a16:creationId xmlns="" xmlns:a16="http://schemas.microsoft.com/office/drawing/2014/main" id="{9F97BA22-D0E1-483A-84EC-D70B3F4604C6}"/>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4" name="フローチャート: 判断 493">
          <a:extLst>
            <a:ext uri="{FF2B5EF4-FFF2-40B4-BE49-F238E27FC236}">
              <a16:creationId xmlns="" xmlns:a16="http://schemas.microsoft.com/office/drawing/2014/main" id="{3C017A53-0D46-40C1-B1C7-C5746F59DDC7}"/>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95" name="フローチャート: 判断 494">
          <a:extLst>
            <a:ext uri="{FF2B5EF4-FFF2-40B4-BE49-F238E27FC236}">
              <a16:creationId xmlns="" xmlns:a16="http://schemas.microsoft.com/office/drawing/2014/main" id="{11F90FD1-65CD-4365-95DE-310099D16B27}"/>
            </a:ext>
          </a:extLst>
        </xdr:cNvPr>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 xmlns:a16="http://schemas.microsoft.com/office/drawing/2014/main" id="{3FA44F25-4A9F-4F1C-AF35-3667AFDE73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 xmlns:a16="http://schemas.microsoft.com/office/drawing/2014/main" id="{536C56F5-EC3B-45B2-ABE2-4B0D754531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 xmlns:a16="http://schemas.microsoft.com/office/drawing/2014/main" id="{8BF5A7B9-44DA-47D2-88F4-C943537D92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 xmlns:a16="http://schemas.microsoft.com/office/drawing/2014/main" id="{9017931A-6F04-4F03-B966-20BA478EB1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 xmlns:a16="http://schemas.microsoft.com/office/drawing/2014/main" id="{2EB6C8D9-6187-4B0D-8EDB-D2A70DB3C4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501" name="楕円 500">
          <a:extLst>
            <a:ext uri="{FF2B5EF4-FFF2-40B4-BE49-F238E27FC236}">
              <a16:creationId xmlns="" xmlns:a16="http://schemas.microsoft.com/office/drawing/2014/main" id="{110D7599-EEDC-40E7-95CA-123C03A19061}"/>
            </a:ext>
          </a:extLst>
        </xdr:cNvPr>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124460</xdr:rowOff>
    </xdr:from>
    <xdr:to>
      <xdr:col>107</xdr:col>
      <xdr:colOff>101600</xdr:colOff>
      <xdr:row>41</xdr:row>
      <xdr:rowOff>54610</xdr:rowOff>
    </xdr:to>
    <xdr:sp macro="" textlink="">
      <xdr:nvSpPr>
        <xdr:cNvPr id="502" name="楕円 501">
          <a:extLst>
            <a:ext uri="{FF2B5EF4-FFF2-40B4-BE49-F238E27FC236}">
              <a16:creationId xmlns="" xmlns:a16="http://schemas.microsoft.com/office/drawing/2014/main" id="{28C99B0A-28A7-474C-BD94-B392688DE5C1}"/>
            </a:ext>
          </a:extLst>
        </xdr:cNvPr>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41</xdr:row>
      <xdr:rowOff>3810</xdr:rowOff>
    </xdr:to>
    <xdr:cxnSp macro="">
      <xdr:nvCxnSpPr>
        <xdr:cNvPr id="503" name="直線コネクタ 502">
          <a:extLst>
            <a:ext uri="{FF2B5EF4-FFF2-40B4-BE49-F238E27FC236}">
              <a16:creationId xmlns="" xmlns:a16="http://schemas.microsoft.com/office/drawing/2014/main" id="{C793B5E6-48A8-4AD4-B8B6-4CEE221D8867}"/>
            </a:ext>
          </a:extLst>
        </xdr:cNvPr>
        <xdr:cNvCxnSpPr/>
      </xdr:nvCxnSpPr>
      <xdr:spPr>
        <a:xfrm flipV="1">
          <a:off x="20434300" y="6949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504" name="楕円 503">
          <a:extLst>
            <a:ext uri="{FF2B5EF4-FFF2-40B4-BE49-F238E27FC236}">
              <a16:creationId xmlns="" xmlns:a16="http://schemas.microsoft.com/office/drawing/2014/main" id="{3110CE1D-7D0D-450E-9168-9AAFD5DF58E0}"/>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xdr:rowOff>
    </xdr:from>
    <xdr:to>
      <xdr:col>107</xdr:col>
      <xdr:colOff>50800</xdr:colOff>
      <xdr:row>41</xdr:row>
      <xdr:rowOff>3810</xdr:rowOff>
    </xdr:to>
    <xdr:cxnSp macro="">
      <xdr:nvCxnSpPr>
        <xdr:cNvPr id="505" name="直線コネクタ 504">
          <a:extLst>
            <a:ext uri="{FF2B5EF4-FFF2-40B4-BE49-F238E27FC236}">
              <a16:creationId xmlns="" xmlns:a16="http://schemas.microsoft.com/office/drawing/2014/main" id="{97D3FFDD-6E96-4DB6-9128-0CC6ED4A7526}"/>
            </a:ext>
          </a:extLst>
        </xdr:cNvPr>
        <xdr:cNvCxnSpPr/>
      </xdr:nvCxnSpPr>
      <xdr:spPr>
        <a:xfrm>
          <a:off x="19545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06" name="n_1aveValue【認定こども園・幼稚園・保育所】&#10;一人当たり面積">
          <a:extLst>
            <a:ext uri="{FF2B5EF4-FFF2-40B4-BE49-F238E27FC236}">
              <a16:creationId xmlns="" xmlns:a16="http://schemas.microsoft.com/office/drawing/2014/main" id="{3A2AEE10-7570-4B92-B181-B77D8A55E288}"/>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07" name="n_2aveValue【認定こども園・幼稚園・保育所】&#10;一人当たり面積">
          <a:extLst>
            <a:ext uri="{FF2B5EF4-FFF2-40B4-BE49-F238E27FC236}">
              <a16:creationId xmlns="" xmlns:a16="http://schemas.microsoft.com/office/drawing/2014/main" id="{406E5743-418D-4AE6-A937-B237484982DA}"/>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08" name="n_3aveValue【認定こども園・幼稚園・保育所】&#10;一人当たり面積">
          <a:extLst>
            <a:ext uri="{FF2B5EF4-FFF2-40B4-BE49-F238E27FC236}">
              <a16:creationId xmlns="" xmlns:a16="http://schemas.microsoft.com/office/drawing/2014/main" id="{D1EF8883-D239-4741-8477-F22B532D9B90}"/>
            </a:ext>
          </a:extLst>
        </xdr:cNvPr>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509" name="n_1mainValue【認定こども園・幼稚園・保育所】&#10;一人当たり面積">
          <a:extLst>
            <a:ext uri="{FF2B5EF4-FFF2-40B4-BE49-F238E27FC236}">
              <a16:creationId xmlns="" xmlns:a16="http://schemas.microsoft.com/office/drawing/2014/main" id="{85283DF8-AF88-4E80-866C-83D31CFB8623}"/>
            </a:ext>
          </a:extLst>
        </xdr:cNvPr>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510" name="n_2mainValue【認定こども園・幼稚園・保育所】&#10;一人当たり面積">
          <a:extLst>
            <a:ext uri="{FF2B5EF4-FFF2-40B4-BE49-F238E27FC236}">
              <a16:creationId xmlns="" xmlns:a16="http://schemas.microsoft.com/office/drawing/2014/main" id="{F68815F5-B9DA-4B34-9C44-F7E5AD78906A}"/>
            </a:ext>
          </a:extLst>
        </xdr:cNvPr>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511" name="n_3mainValue【認定こども園・幼稚園・保育所】&#10;一人当たり面積">
          <a:extLst>
            <a:ext uri="{FF2B5EF4-FFF2-40B4-BE49-F238E27FC236}">
              <a16:creationId xmlns="" xmlns:a16="http://schemas.microsoft.com/office/drawing/2014/main" id="{25D57824-44CA-43E3-8D9E-F01D33FBF0FB}"/>
            </a:ext>
          </a:extLst>
        </xdr:cNvPr>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 xmlns:a16="http://schemas.microsoft.com/office/drawing/2014/main" id="{5E6A7CA0-9E3E-42D4-8D50-97A6F56360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 xmlns:a16="http://schemas.microsoft.com/office/drawing/2014/main" id="{219DC55E-B2A6-41B0-B36F-D023810095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 xmlns:a16="http://schemas.microsoft.com/office/drawing/2014/main" id="{E2D4B5AD-2066-42D3-86AA-2797B6F2DD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 xmlns:a16="http://schemas.microsoft.com/office/drawing/2014/main" id="{D4FEDB6B-FA82-4F96-816F-CF77EC72B0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 xmlns:a16="http://schemas.microsoft.com/office/drawing/2014/main" id="{28058299-648A-43BB-B88F-512E3BAC4C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 xmlns:a16="http://schemas.microsoft.com/office/drawing/2014/main" id="{3B2E2B0A-2F8A-4C64-87FD-8A058657AB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 xmlns:a16="http://schemas.microsoft.com/office/drawing/2014/main" id="{A931BCCA-9B54-4891-B541-5692C4B15B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 xmlns:a16="http://schemas.microsoft.com/office/drawing/2014/main" id="{31BAB5E9-D826-4619-B621-DE03D429D85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 xmlns:a16="http://schemas.microsoft.com/office/drawing/2014/main" id="{A665DBF2-9872-4EA8-857B-7ED426F822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 xmlns:a16="http://schemas.microsoft.com/office/drawing/2014/main" id="{998522EB-604B-4FFC-A6A7-ABFFDAFF16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a:extLst>
            <a:ext uri="{FF2B5EF4-FFF2-40B4-BE49-F238E27FC236}">
              <a16:creationId xmlns="" xmlns:a16="http://schemas.microsoft.com/office/drawing/2014/main" id="{29FFBED5-DD7D-42AC-9768-2744CD6AFAA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 xmlns:a16="http://schemas.microsoft.com/office/drawing/2014/main" id="{80BD1337-89B6-4F07-B55B-48B88B0AFE4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 xmlns:a16="http://schemas.microsoft.com/office/drawing/2014/main" id="{53B45385-2DEA-4417-8733-09CFCF83345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 xmlns:a16="http://schemas.microsoft.com/office/drawing/2014/main" id="{7F4441B7-C8BC-49F2-A164-A5E3E0C91C8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 xmlns:a16="http://schemas.microsoft.com/office/drawing/2014/main" id="{5E05E92E-0DBE-4AFA-99D6-57E292BB90E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 xmlns:a16="http://schemas.microsoft.com/office/drawing/2014/main" id="{B3F21931-11D2-49A6-8EC8-3CCF23EEBA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 xmlns:a16="http://schemas.microsoft.com/office/drawing/2014/main" id="{62B9DD31-9706-4A4E-8564-A1EF09E29CF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 xmlns:a16="http://schemas.microsoft.com/office/drawing/2014/main" id="{D7CA083F-CB58-4223-AE31-64ADCF477ED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 xmlns:a16="http://schemas.microsoft.com/office/drawing/2014/main" id="{C26E8BA7-8202-4D02-89D7-55DE74A1C2E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 xmlns:a16="http://schemas.microsoft.com/office/drawing/2014/main" id="{6A507A90-7A34-485C-AB7D-298D4E2D26C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 xmlns:a16="http://schemas.microsoft.com/office/drawing/2014/main" id="{B4160049-F94B-4C3B-83B7-C3B7A53084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 xmlns:a16="http://schemas.microsoft.com/office/drawing/2014/main" id="{98918C73-D00B-4B42-AD29-077988A3499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 xmlns:a16="http://schemas.microsoft.com/office/drawing/2014/main" id="{301CF3B5-EE63-42B5-B1CD-CECF216E316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 xmlns:a16="http://schemas.microsoft.com/office/drawing/2014/main" id="{348821A0-63E4-4770-AC3C-7CF5B7ADB6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6" name="テキスト ボックス 535">
          <a:extLst>
            <a:ext uri="{FF2B5EF4-FFF2-40B4-BE49-F238E27FC236}">
              <a16:creationId xmlns="" xmlns:a16="http://schemas.microsoft.com/office/drawing/2014/main" id="{3EC1067D-A97D-40B3-A500-B9869DA9B7F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 xmlns:a16="http://schemas.microsoft.com/office/drawing/2014/main" id="{370D1B44-6C0D-4B6F-BCEC-1F1DF57E97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38" name="直線コネクタ 537">
          <a:extLst>
            <a:ext uri="{FF2B5EF4-FFF2-40B4-BE49-F238E27FC236}">
              <a16:creationId xmlns="" xmlns:a16="http://schemas.microsoft.com/office/drawing/2014/main" id="{96F3632A-2209-46A4-B65D-63775A982A4D}"/>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39" name="【学校施設】&#10;有形固定資産減価償却率最小値テキスト">
          <a:extLst>
            <a:ext uri="{FF2B5EF4-FFF2-40B4-BE49-F238E27FC236}">
              <a16:creationId xmlns="" xmlns:a16="http://schemas.microsoft.com/office/drawing/2014/main" id="{945B285D-4837-4F7B-82FF-AB313DA9011F}"/>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0" name="直線コネクタ 539">
          <a:extLst>
            <a:ext uri="{FF2B5EF4-FFF2-40B4-BE49-F238E27FC236}">
              <a16:creationId xmlns="" xmlns:a16="http://schemas.microsoft.com/office/drawing/2014/main" id="{67469715-A9A8-43DE-A0F4-9A04A875F9B9}"/>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41" name="【学校施設】&#10;有形固定資産減価償却率最大値テキスト">
          <a:extLst>
            <a:ext uri="{FF2B5EF4-FFF2-40B4-BE49-F238E27FC236}">
              <a16:creationId xmlns="" xmlns:a16="http://schemas.microsoft.com/office/drawing/2014/main" id="{9EFC5C6E-A847-4A66-8A05-7A298459C86C}"/>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42" name="直線コネクタ 541">
          <a:extLst>
            <a:ext uri="{FF2B5EF4-FFF2-40B4-BE49-F238E27FC236}">
              <a16:creationId xmlns="" xmlns:a16="http://schemas.microsoft.com/office/drawing/2014/main" id="{53022EBF-E674-4B41-931E-AD8366794CC4}"/>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543" name="【学校施設】&#10;有形固定資産減価償却率平均値テキスト">
          <a:extLst>
            <a:ext uri="{FF2B5EF4-FFF2-40B4-BE49-F238E27FC236}">
              <a16:creationId xmlns="" xmlns:a16="http://schemas.microsoft.com/office/drawing/2014/main" id="{847135C4-2ABA-429A-B5A7-F8B007129587}"/>
            </a:ext>
          </a:extLst>
        </xdr:cNvPr>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44" name="フローチャート: 判断 543">
          <a:extLst>
            <a:ext uri="{FF2B5EF4-FFF2-40B4-BE49-F238E27FC236}">
              <a16:creationId xmlns="" xmlns:a16="http://schemas.microsoft.com/office/drawing/2014/main" id="{9795ADBC-3050-4A57-B13C-4A49CCEC2F09}"/>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5" name="フローチャート: 判断 544">
          <a:extLst>
            <a:ext uri="{FF2B5EF4-FFF2-40B4-BE49-F238E27FC236}">
              <a16:creationId xmlns="" xmlns:a16="http://schemas.microsoft.com/office/drawing/2014/main" id="{E6C80922-0872-47EB-876E-9E6A180B3EFE}"/>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6" name="フローチャート: 判断 545">
          <a:extLst>
            <a:ext uri="{FF2B5EF4-FFF2-40B4-BE49-F238E27FC236}">
              <a16:creationId xmlns="" xmlns:a16="http://schemas.microsoft.com/office/drawing/2014/main" id="{AC105066-A097-43A1-8071-D82CB6D6FE73}"/>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47" name="フローチャート: 判断 546">
          <a:extLst>
            <a:ext uri="{FF2B5EF4-FFF2-40B4-BE49-F238E27FC236}">
              <a16:creationId xmlns="" xmlns:a16="http://schemas.microsoft.com/office/drawing/2014/main" id="{CC3C9FE1-1A32-4C14-A8C8-7C7F7889E24C}"/>
            </a:ext>
          </a:extLst>
        </xdr:cNvPr>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BE0D2D32-2665-4B28-898E-ABEED96360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4C276BE4-7C02-4968-9A13-5419404D97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BE7E4BB9-7AC4-4F34-B020-4B7B203A83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18345100-74C8-4B41-94B3-015FEA2085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 xmlns:a16="http://schemas.microsoft.com/office/drawing/2014/main" id="{5C86F4F9-555A-42FC-BCEE-18BAD0A409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53" name="楕円 552">
          <a:extLst>
            <a:ext uri="{FF2B5EF4-FFF2-40B4-BE49-F238E27FC236}">
              <a16:creationId xmlns="" xmlns:a16="http://schemas.microsoft.com/office/drawing/2014/main" id="{2FC9968A-544E-44BD-A46B-FD3C8724EC0B}"/>
            </a:ext>
          </a:extLst>
        </xdr:cNvPr>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70031</xdr:rowOff>
    </xdr:from>
    <xdr:to>
      <xdr:col>76</xdr:col>
      <xdr:colOff>165100</xdr:colOff>
      <xdr:row>61</xdr:row>
      <xdr:rowOff>181</xdr:rowOff>
    </xdr:to>
    <xdr:sp macro="" textlink="">
      <xdr:nvSpPr>
        <xdr:cNvPr id="554" name="楕円 553">
          <a:extLst>
            <a:ext uri="{FF2B5EF4-FFF2-40B4-BE49-F238E27FC236}">
              <a16:creationId xmlns="" xmlns:a16="http://schemas.microsoft.com/office/drawing/2014/main" id="{2E340C9F-454E-4D3A-9185-B007933CC1EB}"/>
            </a:ext>
          </a:extLst>
        </xdr:cNvPr>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120831</xdr:rowOff>
    </xdr:to>
    <xdr:cxnSp macro="">
      <xdr:nvCxnSpPr>
        <xdr:cNvPr id="555" name="直線コネクタ 554">
          <a:extLst>
            <a:ext uri="{FF2B5EF4-FFF2-40B4-BE49-F238E27FC236}">
              <a16:creationId xmlns="" xmlns:a16="http://schemas.microsoft.com/office/drawing/2014/main" id="{F4715877-4DEE-44AB-A980-7CC18AB44EBB}"/>
            </a:ext>
          </a:extLst>
        </xdr:cNvPr>
        <xdr:cNvCxnSpPr/>
      </xdr:nvCxnSpPr>
      <xdr:spPr>
        <a:xfrm flipV="1">
          <a:off x="14592300" y="103653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56" name="楕円 555">
          <a:extLst>
            <a:ext uri="{FF2B5EF4-FFF2-40B4-BE49-F238E27FC236}">
              <a16:creationId xmlns="" xmlns:a16="http://schemas.microsoft.com/office/drawing/2014/main" id="{DBD61EE5-71A9-43AE-94A2-02D82751DD41}"/>
            </a:ext>
          </a:extLst>
        </xdr:cNvPr>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62</xdr:row>
      <xdr:rowOff>127363</xdr:rowOff>
    </xdr:to>
    <xdr:cxnSp macro="">
      <xdr:nvCxnSpPr>
        <xdr:cNvPr id="557" name="直線コネクタ 556">
          <a:extLst>
            <a:ext uri="{FF2B5EF4-FFF2-40B4-BE49-F238E27FC236}">
              <a16:creationId xmlns="" xmlns:a16="http://schemas.microsoft.com/office/drawing/2014/main" id="{1656121E-9A1F-4707-9C64-332FBAFD01F3}"/>
            </a:ext>
          </a:extLst>
        </xdr:cNvPr>
        <xdr:cNvCxnSpPr/>
      </xdr:nvCxnSpPr>
      <xdr:spPr>
        <a:xfrm flipV="1">
          <a:off x="13703300" y="10407831"/>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8" name="n_1aveValue【学校施設】&#10;有形固定資産減価償却率">
          <a:extLst>
            <a:ext uri="{FF2B5EF4-FFF2-40B4-BE49-F238E27FC236}">
              <a16:creationId xmlns="" xmlns:a16="http://schemas.microsoft.com/office/drawing/2014/main" id="{908FD7A1-329A-4F1E-A5C3-E17AC0339A1F}"/>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59" name="n_2aveValue【学校施設】&#10;有形固定資産減価償却率">
          <a:extLst>
            <a:ext uri="{FF2B5EF4-FFF2-40B4-BE49-F238E27FC236}">
              <a16:creationId xmlns="" xmlns:a16="http://schemas.microsoft.com/office/drawing/2014/main" id="{48EC10BC-BF46-4D3D-A2BD-D6727CFA01E9}"/>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0" name="n_3aveValue【学校施設】&#10;有形固定資産減価償却率">
          <a:extLst>
            <a:ext uri="{FF2B5EF4-FFF2-40B4-BE49-F238E27FC236}">
              <a16:creationId xmlns="" xmlns:a16="http://schemas.microsoft.com/office/drawing/2014/main" id="{6238D54B-1E60-4D94-8A4B-7EA8223F71BC}"/>
            </a:ext>
          </a:extLst>
        </xdr:cNvPr>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61" name="n_1mainValue【学校施設】&#10;有形固定資産減価償却率">
          <a:extLst>
            <a:ext uri="{FF2B5EF4-FFF2-40B4-BE49-F238E27FC236}">
              <a16:creationId xmlns="" xmlns:a16="http://schemas.microsoft.com/office/drawing/2014/main" id="{59B2305C-0B71-48EA-BC3D-EDE955794FBC}"/>
            </a:ext>
          </a:extLst>
        </xdr:cNvPr>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562" name="n_2mainValue【学校施設】&#10;有形固定資産減価償却率">
          <a:extLst>
            <a:ext uri="{FF2B5EF4-FFF2-40B4-BE49-F238E27FC236}">
              <a16:creationId xmlns="" xmlns:a16="http://schemas.microsoft.com/office/drawing/2014/main" id="{C8A089BD-5EB9-41EC-AD0B-76A79DDABA18}"/>
            </a:ext>
          </a:extLst>
        </xdr:cNvPr>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63" name="n_3mainValue【学校施設】&#10;有形固定資産減価償却率">
          <a:extLst>
            <a:ext uri="{FF2B5EF4-FFF2-40B4-BE49-F238E27FC236}">
              <a16:creationId xmlns="" xmlns:a16="http://schemas.microsoft.com/office/drawing/2014/main" id="{8A0B2B30-A0AB-4F7F-BEE9-BEE32B8B0538}"/>
            </a:ext>
          </a:extLst>
        </xdr:cNvPr>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 xmlns:a16="http://schemas.microsoft.com/office/drawing/2014/main" id="{8C416501-BF89-41D5-AD1B-0054A8FE3C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 xmlns:a16="http://schemas.microsoft.com/office/drawing/2014/main" id="{4258C885-DCF0-4722-A135-046B5EFCFF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 xmlns:a16="http://schemas.microsoft.com/office/drawing/2014/main" id="{6872111A-2BA1-4E01-97C1-D83C587442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 xmlns:a16="http://schemas.microsoft.com/office/drawing/2014/main" id="{79E03102-1061-44D3-A058-1CEEAB4F8A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 xmlns:a16="http://schemas.microsoft.com/office/drawing/2014/main" id="{481085CD-7EED-4BE6-8647-02A9BF3C2B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 xmlns:a16="http://schemas.microsoft.com/office/drawing/2014/main" id="{8719110A-4FB0-4EE8-911D-9D5053C337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 xmlns:a16="http://schemas.microsoft.com/office/drawing/2014/main" id="{897BBA80-E865-4449-B6CF-4097D51F79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 xmlns:a16="http://schemas.microsoft.com/office/drawing/2014/main" id="{2739A838-C720-48C9-98DA-E7F45ADE61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 xmlns:a16="http://schemas.microsoft.com/office/drawing/2014/main" id="{C507E9FB-5DEB-4825-8C63-43D44BBD3A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 xmlns:a16="http://schemas.microsoft.com/office/drawing/2014/main" id="{F38C2DA0-31F5-407C-A71E-BBAE628C7C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 xmlns:a16="http://schemas.microsoft.com/office/drawing/2014/main" id="{8FD18A2A-1857-41C6-94BA-3A22BB76F71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 xmlns:a16="http://schemas.microsoft.com/office/drawing/2014/main" id="{3FFE3440-E5CB-4258-9C40-31E4C4A207D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 xmlns:a16="http://schemas.microsoft.com/office/drawing/2014/main" id="{FF9DF681-3CA6-4B3C-882A-7DD23592106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 xmlns:a16="http://schemas.microsoft.com/office/drawing/2014/main" id="{B2A7405F-A32D-4E49-B8DD-5EFC8C60A58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 xmlns:a16="http://schemas.microsoft.com/office/drawing/2014/main" id="{D7A3EB07-742F-4967-9ECE-B5642D2CA81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 xmlns:a16="http://schemas.microsoft.com/office/drawing/2014/main" id="{D3369A5F-09D0-427F-A4E8-ED8A86A25BB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 xmlns:a16="http://schemas.microsoft.com/office/drawing/2014/main" id="{B52E130F-217D-40B8-A694-4809220315B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 xmlns:a16="http://schemas.microsoft.com/office/drawing/2014/main" id="{B6B7D415-857C-497B-A309-A2F0CC553AA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 xmlns:a16="http://schemas.microsoft.com/office/drawing/2014/main" id="{B378275A-A2D6-4080-911D-DF3DA2C888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 xmlns:a16="http://schemas.microsoft.com/office/drawing/2014/main" id="{439E1153-07B7-4FF2-80CB-8CDC022040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 xmlns:a16="http://schemas.microsoft.com/office/drawing/2014/main" id="{54A21EEC-86BF-4A28-87C3-C2EBCD6B17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 xmlns:a16="http://schemas.microsoft.com/office/drawing/2014/main" id="{7A459DA2-106F-44EE-8FC6-89C607F069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86" name="直線コネクタ 585">
          <a:extLst>
            <a:ext uri="{FF2B5EF4-FFF2-40B4-BE49-F238E27FC236}">
              <a16:creationId xmlns="" xmlns:a16="http://schemas.microsoft.com/office/drawing/2014/main" id="{8B0E4B7E-5CBB-4F39-AAE1-A433023E195F}"/>
            </a:ext>
          </a:extLst>
        </xdr:cNvPr>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87" name="【学校施設】&#10;一人当たり面積最小値テキスト">
          <a:extLst>
            <a:ext uri="{FF2B5EF4-FFF2-40B4-BE49-F238E27FC236}">
              <a16:creationId xmlns="" xmlns:a16="http://schemas.microsoft.com/office/drawing/2014/main" id="{84CE8CBE-F4B0-4C92-B184-F6F1054133FA}"/>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88" name="直線コネクタ 587">
          <a:extLst>
            <a:ext uri="{FF2B5EF4-FFF2-40B4-BE49-F238E27FC236}">
              <a16:creationId xmlns="" xmlns:a16="http://schemas.microsoft.com/office/drawing/2014/main" id="{1A33F4B6-5CE8-4EFE-8000-54B0FE0D7B99}"/>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89" name="【学校施設】&#10;一人当たり面積最大値テキスト">
          <a:extLst>
            <a:ext uri="{FF2B5EF4-FFF2-40B4-BE49-F238E27FC236}">
              <a16:creationId xmlns="" xmlns:a16="http://schemas.microsoft.com/office/drawing/2014/main" id="{F1D30290-4032-49A3-9803-21C0A02F8F2A}"/>
            </a:ext>
          </a:extLst>
        </xdr:cNvPr>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90" name="直線コネクタ 589">
          <a:extLst>
            <a:ext uri="{FF2B5EF4-FFF2-40B4-BE49-F238E27FC236}">
              <a16:creationId xmlns="" xmlns:a16="http://schemas.microsoft.com/office/drawing/2014/main" id="{7B2744B0-8350-4368-A58C-9CE0D7F0C7C9}"/>
            </a:ext>
          </a:extLst>
        </xdr:cNvPr>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591" name="【学校施設】&#10;一人当たり面積平均値テキスト">
          <a:extLst>
            <a:ext uri="{FF2B5EF4-FFF2-40B4-BE49-F238E27FC236}">
              <a16:creationId xmlns="" xmlns:a16="http://schemas.microsoft.com/office/drawing/2014/main" id="{2EE25C8D-E2CB-4420-A62A-924A6EC3EF22}"/>
            </a:ext>
          </a:extLst>
        </xdr:cNvPr>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92" name="フローチャート: 判断 591">
          <a:extLst>
            <a:ext uri="{FF2B5EF4-FFF2-40B4-BE49-F238E27FC236}">
              <a16:creationId xmlns="" xmlns:a16="http://schemas.microsoft.com/office/drawing/2014/main" id="{25374775-4A13-424C-8D35-DE5D465F0C72}"/>
            </a:ext>
          </a:extLst>
        </xdr:cNvPr>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93" name="フローチャート: 判断 592">
          <a:extLst>
            <a:ext uri="{FF2B5EF4-FFF2-40B4-BE49-F238E27FC236}">
              <a16:creationId xmlns="" xmlns:a16="http://schemas.microsoft.com/office/drawing/2014/main" id="{D2BEB8FE-E2DB-4536-A998-1BA91A837698}"/>
            </a:ext>
          </a:extLst>
        </xdr:cNvPr>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94" name="フローチャート: 判断 593">
          <a:extLst>
            <a:ext uri="{FF2B5EF4-FFF2-40B4-BE49-F238E27FC236}">
              <a16:creationId xmlns="" xmlns:a16="http://schemas.microsoft.com/office/drawing/2014/main" id="{67BCDB21-C25E-4A5B-8135-DE7D4055C61E}"/>
            </a:ext>
          </a:extLst>
        </xdr:cNvPr>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95" name="フローチャート: 判断 594">
          <a:extLst>
            <a:ext uri="{FF2B5EF4-FFF2-40B4-BE49-F238E27FC236}">
              <a16:creationId xmlns="" xmlns:a16="http://schemas.microsoft.com/office/drawing/2014/main" id="{DE160B14-3F59-42E0-809F-9EDE80D03BF4}"/>
            </a:ext>
          </a:extLst>
        </xdr:cNvPr>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9A5C6DA4-F714-48E6-A4F5-3E8CD7752B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 xmlns:a16="http://schemas.microsoft.com/office/drawing/2014/main" id="{2BFAA8DE-6569-410C-81D8-D17BAE0237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 xmlns:a16="http://schemas.microsoft.com/office/drawing/2014/main" id="{01F67CC7-1E62-4DA6-8A6F-BB56EDD2AC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 xmlns:a16="http://schemas.microsoft.com/office/drawing/2014/main" id="{DDAB3AD3-2763-4CBE-AE9A-ED074AF161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0DC4139C-EC3D-45C5-92D5-87E6103B7E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124764</xdr:rowOff>
    </xdr:from>
    <xdr:to>
      <xdr:col>112</xdr:col>
      <xdr:colOff>38100</xdr:colOff>
      <xdr:row>64</xdr:row>
      <xdr:rowOff>54914</xdr:rowOff>
    </xdr:to>
    <xdr:sp macro="" textlink="">
      <xdr:nvSpPr>
        <xdr:cNvPr id="601" name="楕円 600">
          <a:extLst>
            <a:ext uri="{FF2B5EF4-FFF2-40B4-BE49-F238E27FC236}">
              <a16:creationId xmlns="" xmlns:a16="http://schemas.microsoft.com/office/drawing/2014/main" id="{87FCC7A2-D8A2-4A45-8421-2EF4B07AA167}"/>
            </a:ext>
          </a:extLst>
        </xdr:cNvPr>
        <xdr:cNvSpPr/>
      </xdr:nvSpPr>
      <xdr:spPr>
        <a:xfrm>
          <a:off x="21272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124764</xdr:rowOff>
    </xdr:from>
    <xdr:to>
      <xdr:col>107</xdr:col>
      <xdr:colOff>101600</xdr:colOff>
      <xdr:row>64</xdr:row>
      <xdr:rowOff>54914</xdr:rowOff>
    </xdr:to>
    <xdr:sp macro="" textlink="">
      <xdr:nvSpPr>
        <xdr:cNvPr id="602" name="楕円 601">
          <a:extLst>
            <a:ext uri="{FF2B5EF4-FFF2-40B4-BE49-F238E27FC236}">
              <a16:creationId xmlns="" xmlns:a16="http://schemas.microsoft.com/office/drawing/2014/main" id="{84E9D205-00D5-49E7-A76C-117969D5C913}"/>
            </a:ext>
          </a:extLst>
        </xdr:cNvPr>
        <xdr:cNvSpPr/>
      </xdr:nvSpPr>
      <xdr:spPr>
        <a:xfrm>
          <a:off x="20383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4114</xdr:rowOff>
    </xdr:from>
    <xdr:to>
      <xdr:col>111</xdr:col>
      <xdr:colOff>177800</xdr:colOff>
      <xdr:row>64</xdr:row>
      <xdr:rowOff>4114</xdr:rowOff>
    </xdr:to>
    <xdr:cxnSp macro="">
      <xdr:nvCxnSpPr>
        <xdr:cNvPr id="603" name="直線コネクタ 602">
          <a:extLst>
            <a:ext uri="{FF2B5EF4-FFF2-40B4-BE49-F238E27FC236}">
              <a16:creationId xmlns="" xmlns:a16="http://schemas.microsoft.com/office/drawing/2014/main" id="{7ADF368D-94BE-4F3D-AE79-187EBBE190D1}"/>
            </a:ext>
          </a:extLst>
        </xdr:cNvPr>
        <xdr:cNvCxnSpPr/>
      </xdr:nvCxnSpPr>
      <xdr:spPr>
        <a:xfrm>
          <a:off x="20434300" y="10976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120193</xdr:rowOff>
    </xdr:from>
    <xdr:to>
      <xdr:col>102</xdr:col>
      <xdr:colOff>165100</xdr:colOff>
      <xdr:row>64</xdr:row>
      <xdr:rowOff>50343</xdr:rowOff>
    </xdr:to>
    <xdr:sp macro="" textlink="">
      <xdr:nvSpPr>
        <xdr:cNvPr id="604" name="楕円 603">
          <a:extLst>
            <a:ext uri="{FF2B5EF4-FFF2-40B4-BE49-F238E27FC236}">
              <a16:creationId xmlns="" xmlns:a16="http://schemas.microsoft.com/office/drawing/2014/main" id="{4FCA240E-2289-4658-9128-44006787A962}"/>
            </a:ext>
          </a:extLst>
        </xdr:cNvPr>
        <xdr:cNvSpPr/>
      </xdr:nvSpPr>
      <xdr:spPr>
        <a:xfrm>
          <a:off x="19494500" y="109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170993</xdr:rowOff>
    </xdr:from>
    <xdr:to>
      <xdr:col>107</xdr:col>
      <xdr:colOff>50800</xdr:colOff>
      <xdr:row>64</xdr:row>
      <xdr:rowOff>4114</xdr:rowOff>
    </xdr:to>
    <xdr:cxnSp macro="">
      <xdr:nvCxnSpPr>
        <xdr:cNvPr id="605" name="直線コネクタ 604">
          <a:extLst>
            <a:ext uri="{FF2B5EF4-FFF2-40B4-BE49-F238E27FC236}">
              <a16:creationId xmlns="" xmlns:a16="http://schemas.microsoft.com/office/drawing/2014/main" id="{25A80148-4A14-4CA9-9A2C-F6EA1AC612C4}"/>
            </a:ext>
          </a:extLst>
        </xdr:cNvPr>
        <xdr:cNvCxnSpPr/>
      </xdr:nvCxnSpPr>
      <xdr:spPr>
        <a:xfrm>
          <a:off x="19545300" y="109723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606" name="n_1aveValue【学校施設】&#10;一人当たり面積">
          <a:extLst>
            <a:ext uri="{FF2B5EF4-FFF2-40B4-BE49-F238E27FC236}">
              <a16:creationId xmlns="" xmlns:a16="http://schemas.microsoft.com/office/drawing/2014/main" id="{F359F282-FC6A-4B97-8279-B244C019A97F}"/>
            </a:ext>
          </a:extLst>
        </xdr:cNvPr>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607" name="n_2aveValue【学校施設】&#10;一人当たり面積">
          <a:extLst>
            <a:ext uri="{FF2B5EF4-FFF2-40B4-BE49-F238E27FC236}">
              <a16:creationId xmlns="" xmlns:a16="http://schemas.microsoft.com/office/drawing/2014/main" id="{4B35CB0A-6507-4DC7-B6BB-929E86824A99}"/>
            </a:ext>
          </a:extLst>
        </xdr:cNvPr>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08" name="n_3aveValue【学校施設】&#10;一人当たり面積">
          <a:extLst>
            <a:ext uri="{FF2B5EF4-FFF2-40B4-BE49-F238E27FC236}">
              <a16:creationId xmlns="" xmlns:a16="http://schemas.microsoft.com/office/drawing/2014/main" id="{AD35F324-9DE8-44B4-92DA-7891C7F5EAE5}"/>
            </a:ext>
          </a:extLst>
        </xdr:cNvPr>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46041</xdr:rowOff>
    </xdr:from>
    <xdr:ext cx="469744" cy="259045"/>
    <xdr:sp macro="" textlink="">
      <xdr:nvSpPr>
        <xdr:cNvPr id="609" name="n_1mainValue【学校施設】&#10;一人当たり面積">
          <a:extLst>
            <a:ext uri="{FF2B5EF4-FFF2-40B4-BE49-F238E27FC236}">
              <a16:creationId xmlns="" xmlns:a16="http://schemas.microsoft.com/office/drawing/2014/main" id="{CC440540-69F4-4343-B31E-98E67F41976C}"/>
            </a:ext>
          </a:extLst>
        </xdr:cNvPr>
        <xdr:cNvSpPr txBox="1"/>
      </xdr:nvSpPr>
      <xdr:spPr>
        <a:xfrm>
          <a:off x="210757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46041</xdr:rowOff>
    </xdr:from>
    <xdr:ext cx="469744" cy="259045"/>
    <xdr:sp macro="" textlink="">
      <xdr:nvSpPr>
        <xdr:cNvPr id="610" name="n_2mainValue【学校施設】&#10;一人当たり面積">
          <a:extLst>
            <a:ext uri="{FF2B5EF4-FFF2-40B4-BE49-F238E27FC236}">
              <a16:creationId xmlns="" xmlns:a16="http://schemas.microsoft.com/office/drawing/2014/main" id="{DB91D723-3E0D-4045-8ED3-0FAD58F50D36}"/>
            </a:ext>
          </a:extLst>
        </xdr:cNvPr>
        <xdr:cNvSpPr txBox="1"/>
      </xdr:nvSpPr>
      <xdr:spPr>
        <a:xfrm>
          <a:off x="201994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41470</xdr:rowOff>
    </xdr:from>
    <xdr:ext cx="469744" cy="259045"/>
    <xdr:sp macro="" textlink="">
      <xdr:nvSpPr>
        <xdr:cNvPr id="611" name="n_3mainValue【学校施設】&#10;一人当たり面積">
          <a:extLst>
            <a:ext uri="{FF2B5EF4-FFF2-40B4-BE49-F238E27FC236}">
              <a16:creationId xmlns="" xmlns:a16="http://schemas.microsoft.com/office/drawing/2014/main" id="{FE6B3358-89A0-40F8-8FDD-8F1E1037341B}"/>
            </a:ext>
          </a:extLst>
        </xdr:cNvPr>
        <xdr:cNvSpPr txBox="1"/>
      </xdr:nvSpPr>
      <xdr:spPr>
        <a:xfrm>
          <a:off x="19310427" y="110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 xmlns:a16="http://schemas.microsoft.com/office/drawing/2014/main" id="{500AC72D-03E4-4163-BAFD-D8A53D7FD1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 xmlns:a16="http://schemas.microsoft.com/office/drawing/2014/main" id="{6745717A-8761-46A6-A031-8686A21B73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 xmlns:a16="http://schemas.microsoft.com/office/drawing/2014/main" id="{6631387D-BAFE-4A5B-B3F0-F53DDDD8D1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 xmlns:a16="http://schemas.microsoft.com/office/drawing/2014/main" id="{D209A734-5C31-41D3-BD83-0849CC3A23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 xmlns:a16="http://schemas.microsoft.com/office/drawing/2014/main" id="{0BEAA728-2774-4651-B958-DEE8692637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 xmlns:a16="http://schemas.microsoft.com/office/drawing/2014/main" id="{007B262F-74E8-43F5-AAD0-4AB6E32E76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 xmlns:a16="http://schemas.microsoft.com/office/drawing/2014/main" id="{D24BA920-B4F5-44CF-934A-4E8949C8DF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 xmlns:a16="http://schemas.microsoft.com/office/drawing/2014/main" id="{F03395DC-4811-403F-B241-258822B47B5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 xmlns:a16="http://schemas.microsoft.com/office/drawing/2014/main" id="{397AA34F-F875-4904-86E7-5DCEDC68C4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 xmlns:a16="http://schemas.microsoft.com/office/drawing/2014/main" id="{DF21FF92-1845-41D5-995A-0964E2DD30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 xmlns:a16="http://schemas.microsoft.com/office/drawing/2014/main" id="{5DA676AE-36ED-4883-974D-D71C38F8EE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 xmlns:a16="http://schemas.microsoft.com/office/drawing/2014/main" id="{B0F9FDD2-7427-42FA-8F80-35AAAE99EB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 xmlns:a16="http://schemas.microsoft.com/office/drawing/2014/main" id="{A2FDAD9E-9408-47DB-90BB-D9641A2794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 xmlns:a16="http://schemas.microsoft.com/office/drawing/2014/main" id="{079E5304-5981-424E-921B-6FB698CFD3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 xmlns:a16="http://schemas.microsoft.com/office/drawing/2014/main" id="{E13C3148-A797-45D2-B038-B25714668F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 xmlns:a16="http://schemas.microsoft.com/office/drawing/2014/main" id="{0F0EC395-AFB1-42DF-9531-7DE13C5F29B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 xmlns:a16="http://schemas.microsoft.com/office/drawing/2014/main" id="{E16E3B2F-AF09-4FB1-BE70-627B43D099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 xmlns:a16="http://schemas.microsoft.com/office/drawing/2014/main" id="{061E2A65-7B84-4273-B19F-D04AD0E979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 xmlns:a16="http://schemas.microsoft.com/office/drawing/2014/main" id="{B6B93B86-88BC-4057-8827-B2D556A47D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 xmlns:a16="http://schemas.microsoft.com/office/drawing/2014/main" id="{FF014BEB-1480-40AF-A9FA-31C0FCB4F4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 xmlns:a16="http://schemas.microsoft.com/office/drawing/2014/main" id="{AD30D853-DAB3-4073-B881-E2C33BFE37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 xmlns:a16="http://schemas.microsoft.com/office/drawing/2014/main" id="{279345ED-7E5E-4C6D-9234-413A6066AE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 xmlns:a16="http://schemas.microsoft.com/office/drawing/2014/main" id="{6BBD50D6-00BD-4380-97C5-34F85F0848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 xmlns:a16="http://schemas.microsoft.com/office/drawing/2014/main" id="{55342247-1172-4E03-BD05-90F8B9413DB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a:extLst>
            <a:ext uri="{FF2B5EF4-FFF2-40B4-BE49-F238E27FC236}">
              <a16:creationId xmlns="" xmlns:a16="http://schemas.microsoft.com/office/drawing/2014/main" id="{6166E90F-FB3B-48EB-B7F5-82813EA923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a:extLst>
            <a:ext uri="{FF2B5EF4-FFF2-40B4-BE49-F238E27FC236}">
              <a16:creationId xmlns="" xmlns:a16="http://schemas.microsoft.com/office/drawing/2014/main" id="{9E70185C-4FF5-4F19-BF03-1838BFDF22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a:extLst>
            <a:ext uri="{FF2B5EF4-FFF2-40B4-BE49-F238E27FC236}">
              <a16:creationId xmlns="" xmlns:a16="http://schemas.microsoft.com/office/drawing/2014/main" id="{307DDA02-44CC-4591-8395-F28E07F55D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a:extLst>
            <a:ext uri="{FF2B5EF4-FFF2-40B4-BE49-F238E27FC236}">
              <a16:creationId xmlns="" xmlns:a16="http://schemas.microsoft.com/office/drawing/2014/main" id="{D05DF252-BA1F-43AB-BAAC-9FDAF9E717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a:extLst>
            <a:ext uri="{FF2B5EF4-FFF2-40B4-BE49-F238E27FC236}">
              <a16:creationId xmlns="" xmlns:a16="http://schemas.microsoft.com/office/drawing/2014/main" id="{D79B9588-C5C7-4DC6-9498-3FA72ABAA9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a:extLst>
            <a:ext uri="{FF2B5EF4-FFF2-40B4-BE49-F238E27FC236}">
              <a16:creationId xmlns="" xmlns:a16="http://schemas.microsoft.com/office/drawing/2014/main" id="{70FEAEC1-BAAA-409A-A3AC-BB7EC829A4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a:extLst>
            <a:ext uri="{FF2B5EF4-FFF2-40B4-BE49-F238E27FC236}">
              <a16:creationId xmlns="" xmlns:a16="http://schemas.microsoft.com/office/drawing/2014/main" id="{56C62DDF-1F36-44D2-BE90-FDB3CDA0DC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a:extLst>
            <a:ext uri="{FF2B5EF4-FFF2-40B4-BE49-F238E27FC236}">
              <a16:creationId xmlns="" xmlns:a16="http://schemas.microsoft.com/office/drawing/2014/main" id="{B05D4652-1D9C-43D2-A291-19C74D6DE5F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4" name="正方形/長方形 643">
          <a:extLst>
            <a:ext uri="{FF2B5EF4-FFF2-40B4-BE49-F238E27FC236}">
              <a16:creationId xmlns="" xmlns:a16="http://schemas.microsoft.com/office/drawing/2014/main" id="{BE85BBED-1D81-4C28-A59C-73A5846FE0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5" name="正方形/長方形 644">
          <a:extLst>
            <a:ext uri="{FF2B5EF4-FFF2-40B4-BE49-F238E27FC236}">
              <a16:creationId xmlns="" xmlns:a16="http://schemas.microsoft.com/office/drawing/2014/main" id="{EACE39E0-8E65-4E82-856F-3E2A921117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6" name="テキスト ボックス 645">
          <a:extLst>
            <a:ext uri="{FF2B5EF4-FFF2-40B4-BE49-F238E27FC236}">
              <a16:creationId xmlns="" xmlns:a16="http://schemas.microsoft.com/office/drawing/2014/main" id="{68984EE1-C7CD-49E6-BAB8-25ACE84620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年度の数値は各分析表に記載されていないが、今後も個別の計画を基に順次老朽化対策に取り組んで行くこととしており、保育所については、民間委託により所有施設の縮小を図っている。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8B33EF94-0212-4023-A723-A54E802057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25F0C80-2BEC-4E16-AD08-6CB2403BDC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087E465-7288-4538-B577-FAB312FE0E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6B1D794-9F76-4656-A0EE-9B58067566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47DB922-7E1C-456E-B936-5F6CEBC45F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47BB1FC-D8AF-4E6B-AAAE-0740FAE7BD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E1C3863-2DF8-4CEE-B945-8D28174CB0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C81C05E-D122-4F36-9ABC-C812E6DFCD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96239F2B-5898-43A8-B559-0868502F48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2CD4055-16AF-4649-AAF1-816C2C9FBB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43A071E-CE74-4385-B7E1-3B0562CD60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887F729-2D58-440F-AF9B-0AF695CBFA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992B93F-6CB6-4B43-A2FB-02A7FDD164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8C886AA7-7B8B-42D0-8C4D-5E0C31DD60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F571032-C654-4B60-817B-F9B11B7A58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C21F88BC-48CB-4E61-89B5-3CB437D930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E7A35347-2F35-405F-A4EC-39EFBAEE2F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3CD8143-5783-4F48-8C2D-AC85F1C2D8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55477D42-85F3-48D9-9280-ED1E60039F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518792DE-46DB-42BC-B760-3D5954DFAD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273150C5-EC32-40D4-A719-364544176C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4B04A0C-FACD-4287-866A-3532C75CC7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312C252-9A00-4AC1-9D65-82F4299795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952D36F6-B28E-4E7A-9A15-38BF0FAA20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80AC54D-326A-486A-9F02-65D7579443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C502A59-4001-4C18-AEA6-08CF549D9C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0B5433B-50C0-4519-A39E-BFE1D8EB91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7189DF2-3847-4544-B80B-7CB48BC735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4C1D266D-2327-45CF-B52D-98AC179A94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BF11041C-CDEB-42F8-981A-3D701A72A6F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9F51FCB0-096D-4CED-8611-38A012CBCB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974CA9F6-02B3-45C8-925A-2EF325F810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2A14CA9A-75C7-407C-872C-8D5AE2F6F1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3A884F77-ABC8-4C79-B884-A4292F933B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197CF217-6366-4142-B1B5-F32AE570E5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A89AE2CB-9808-46E0-914B-88B65DE809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55C9F09-1BCD-45B0-B317-8C955BF511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3EAC4AC0-03B1-4917-BCD5-25BFA06A32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DA79DCD1-9784-4F5A-89E3-C5408B3F3E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54BB2DFD-0010-43AB-B74B-5822BE13B9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FE192B63-A314-410D-B533-4695085B6BE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FF0023C1-EAC8-4F28-8685-6F0A168A622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C31E12F-A2F9-4E5E-A5A2-876D6E5FBED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2AB97036-A0B1-4F90-BA24-28A0AE53C2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F386EF55-1C30-4BA3-9B9E-BBA7ECE77FB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AE6E9723-085B-4F01-BAF2-A0E03EC9A62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654A5827-A72D-48DD-9356-BA60738002C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B2520FE1-BA82-4C2E-84E7-0F1E8CD9B2D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BF5FE4A0-6FDF-4122-A754-8371D1C0966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22599AFB-A498-4C78-A8FC-ECF61B23900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6CEC4538-D356-463A-B37A-FB72799C826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1CAA5E6A-841C-4D38-9CC9-F17FD7C5CC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3F0669E3-F1DE-4A6D-9DA4-C0F9B52ADFA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 xmlns:a16="http://schemas.microsoft.com/office/drawing/2014/main" id="{ACAA9D57-3936-4D5C-802A-00CD61DDDF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148590</xdr:rowOff>
    </xdr:from>
    <xdr:to>
      <xdr:col>24</xdr:col>
      <xdr:colOff>62865</xdr:colOff>
      <xdr:row>41</xdr:row>
      <xdr:rowOff>114300</xdr:rowOff>
    </xdr:to>
    <xdr:cxnSp macro="">
      <xdr:nvCxnSpPr>
        <xdr:cNvPr id="56" name="直線コネクタ 55">
          <a:extLst>
            <a:ext uri="{FF2B5EF4-FFF2-40B4-BE49-F238E27FC236}">
              <a16:creationId xmlns="" xmlns:a16="http://schemas.microsoft.com/office/drawing/2014/main" id="{7A09BA27-E0EE-435B-B420-1C3C4C0528C6}"/>
            </a:ext>
          </a:extLst>
        </xdr:cNvPr>
        <xdr:cNvCxnSpPr/>
      </xdr:nvCxnSpPr>
      <xdr:spPr>
        <a:xfrm flipV="1">
          <a:off x="4634865" y="614934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118127</xdr:rowOff>
    </xdr:from>
    <xdr:ext cx="405111" cy="259045"/>
    <xdr:sp macro="" textlink="">
      <xdr:nvSpPr>
        <xdr:cNvPr id="57" name="【図書館】&#10;有形固定資産減価償却率最小値テキスト">
          <a:extLst>
            <a:ext uri="{FF2B5EF4-FFF2-40B4-BE49-F238E27FC236}">
              <a16:creationId xmlns="" xmlns:a16="http://schemas.microsoft.com/office/drawing/2014/main" id="{9ACFF756-E294-4B3A-ADEE-50C0C5025F19}"/>
            </a:ext>
          </a:extLst>
        </xdr:cNvPr>
        <xdr:cNvSpPr txBox="1"/>
      </xdr:nvSpPr>
      <xdr:spPr>
        <a:xfrm>
          <a:off x="4673600"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114300</xdr:rowOff>
    </xdr:from>
    <xdr:to>
      <xdr:col>24</xdr:col>
      <xdr:colOff>152400</xdr:colOff>
      <xdr:row>41</xdr:row>
      <xdr:rowOff>114300</xdr:rowOff>
    </xdr:to>
    <xdr:cxnSp macro="">
      <xdr:nvCxnSpPr>
        <xdr:cNvPr id="58" name="直線コネクタ 57">
          <a:extLst>
            <a:ext uri="{FF2B5EF4-FFF2-40B4-BE49-F238E27FC236}">
              <a16:creationId xmlns="" xmlns:a16="http://schemas.microsoft.com/office/drawing/2014/main" id="{6614CCAD-1165-4B99-ABAE-027F0EDCC28E}"/>
            </a:ext>
          </a:extLst>
        </xdr:cNvPr>
        <xdr:cNvCxnSpPr/>
      </xdr:nvCxnSpPr>
      <xdr:spPr>
        <a:xfrm>
          <a:off x="4546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95267</xdr:rowOff>
    </xdr:from>
    <xdr:ext cx="405111" cy="259045"/>
    <xdr:sp macro="" textlink="">
      <xdr:nvSpPr>
        <xdr:cNvPr id="59" name="【図書館】&#10;有形固定資産減価償却率最大値テキスト">
          <a:extLst>
            <a:ext uri="{FF2B5EF4-FFF2-40B4-BE49-F238E27FC236}">
              <a16:creationId xmlns="" xmlns:a16="http://schemas.microsoft.com/office/drawing/2014/main" id="{3919E257-6926-4004-906A-4C0C20A646AE}"/>
            </a:ext>
          </a:extLst>
        </xdr:cNvPr>
        <xdr:cNvSpPr txBox="1"/>
      </xdr:nvSpPr>
      <xdr:spPr>
        <a:xfrm>
          <a:off x="46736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148590</xdr:rowOff>
    </xdr:from>
    <xdr:to>
      <xdr:col>24</xdr:col>
      <xdr:colOff>152400</xdr:colOff>
      <xdr:row>35</xdr:row>
      <xdr:rowOff>148590</xdr:rowOff>
    </xdr:to>
    <xdr:cxnSp macro="">
      <xdr:nvCxnSpPr>
        <xdr:cNvPr id="60" name="直線コネクタ 59">
          <a:extLst>
            <a:ext uri="{FF2B5EF4-FFF2-40B4-BE49-F238E27FC236}">
              <a16:creationId xmlns="" xmlns:a16="http://schemas.microsoft.com/office/drawing/2014/main" id="{401BA095-4D18-4066-9D61-833BDC2EBE7B}"/>
            </a:ext>
          </a:extLst>
        </xdr:cNvPr>
        <xdr:cNvCxnSpPr/>
      </xdr:nvCxnSpPr>
      <xdr:spPr>
        <a:xfrm>
          <a:off x="4546600" y="614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68597</xdr:rowOff>
    </xdr:from>
    <xdr:ext cx="405111" cy="259045"/>
    <xdr:sp macro="" textlink="">
      <xdr:nvSpPr>
        <xdr:cNvPr id="61" name="【図書館】&#10;有形固定資産減価償却率平均値テキスト">
          <a:extLst>
            <a:ext uri="{FF2B5EF4-FFF2-40B4-BE49-F238E27FC236}">
              <a16:creationId xmlns="" xmlns:a16="http://schemas.microsoft.com/office/drawing/2014/main" id="{3ECFD659-8C10-434A-A8DD-0FCE4C16E3CA}"/>
            </a:ext>
          </a:extLst>
        </xdr:cNvPr>
        <xdr:cNvSpPr txBox="1"/>
      </xdr:nvSpPr>
      <xdr:spPr>
        <a:xfrm>
          <a:off x="4673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62" name="フローチャート: 判断 61">
          <a:extLst>
            <a:ext uri="{FF2B5EF4-FFF2-40B4-BE49-F238E27FC236}">
              <a16:creationId xmlns="" xmlns:a16="http://schemas.microsoft.com/office/drawing/2014/main" id="{8E0A1C9C-9A4B-4757-93EF-03EFC4392B1F}"/>
            </a:ext>
          </a:extLst>
        </xdr:cNvPr>
        <xdr:cNvSpPr/>
      </xdr:nvSpPr>
      <xdr:spPr>
        <a:xfrm>
          <a:off x="4584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114935</xdr:rowOff>
    </xdr:from>
    <xdr:to>
      <xdr:col>20</xdr:col>
      <xdr:colOff>38100</xdr:colOff>
      <xdr:row>39</xdr:row>
      <xdr:rowOff>45085</xdr:rowOff>
    </xdr:to>
    <xdr:sp macro="" textlink="">
      <xdr:nvSpPr>
        <xdr:cNvPr id="63" name="フローチャート: 判断 62">
          <a:extLst>
            <a:ext uri="{FF2B5EF4-FFF2-40B4-BE49-F238E27FC236}">
              <a16:creationId xmlns="" xmlns:a16="http://schemas.microsoft.com/office/drawing/2014/main" id="{280BA1AB-1C66-480F-84E6-3B8FD994CC63}"/>
            </a:ext>
          </a:extLst>
        </xdr:cNvPr>
        <xdr:cNvSpPr/>
      </xdr:nvSpPr>
      <xdr:spPr>
        <a:xfrm>
          <a:off x="3746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36212</xdr:rowOff>
    </xdr:from>
    <xdr:ext cx="405111" cy="259045"/>
    <xdr:sp macro="" textlink="">
      <xdr:nvSpPr>
        <xdr:cNvPr id="64" name="n_1aveValue【図書館】&#10;有形固定資産減価償却率">
          <a:extLst>
            <a:ext uri="{FF2B5EF4-FFF2-40B4-BE49-F238E27FC236}">
              <a16:creationId xmlns="" xmlns:a16="http://schemas.microsoft.com/office/drawing/2014/main" id="{9B44D25B-CE27-473C-A20B-2C1720F3EDAF}"/>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145415</xdr:rowOff>
    </xdr:from>
    <xdr:to>
      <xdr:col>15</xdr:col>
      <xdr:colOff>101600</xdr:colOff>
      <xdr:row>39</xdr:row>
      <xdr:rowOff>75565</xdr:rowOff>
    </xdr:to>
    <xdr:sp macro="" textlink="">
      <xdr:nvSpPr>
        <xdr:cNvPr id="65" name="フローチャート: 判断 64">
          <a:extLst>
            <a:ext uri="{FF2B5EF4-FFF2-40B4-BE49-F238E27FC236}">
              <a16:creationId xmlns="" xmlns:a16="http://schemas.microsoft.com/office/drawing/2014/main" id="{E7B48856-60B7-4D60-9B88-53A758BC4786}"/>
            </a:ext>
          </a:extLst>
        </xdr:cNvPr>
        <xdr:cNvSpPr/>
      </xdr:nvSpPr>
      <xdr:spPr>
        <a:xfrm>
          <a:off x="2857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66692</xdr:rowOff>
    </xdr:from>
    <xdr:ext cx="405111" cy="259045"/>
    <xdr:sp macro="" textlink="">
      <xdr:nvSpPr>
        <xdr:cNvPr id="66" name="n_2aveValue【図書館】&#10;有形固定資産減価償却率">
          <a:extLst>
            <a:ext uri="{FF2B5EF4-FFF2-40B4-BE49-F238E27FC236}">
              <a16:creationId xmlns="" xmlns:a16="http://schemas.microsoft.com/office/drawing/2014/main" id="{157439B5-E7D1-40D3-8E4B-E489AE099463}"/>
            </a:ext>
          </a:extLst>
        </xdr:cNvPr>
        <xdr:cNvSpPr txBox="1"/>
      </xdr:nvSpPr>
      <xdr:spPr>
        <a:xfrm>
          <a:off x="2705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57785</xdr:rowOff>
    </xdr:from>
    <xdr:to>
      <xdr:col>10</xdr:col>
      <xdr:colOff>165100</xdr:colOff>
      <xdr:row>39</xdr:row>
      <xdr:rowOff>159385</xdr:rowOff>
    </xdr:to>
    <xdr:sp macro="" textlink="">
      <xdr:nvSpPr>
        <xdr:cNvPr id="67" name="フローチャート: 判断 66">
          <a:extLst>
            <a:ext uri="{FF2B5EF4-FFF2-40B4-BE49-F238E27FC236}">
              <a16:creationId xmlns="" xmlns:a16="http://schemas.microsoft.com/office/drawing/2014/main" id="{BFC07F7A-A002-4E0F-9EE9-3DD7FE50FC87}"/>
            </a:ext>
          </a:extLst>
        </xdr:cNvPr>
        <xdr:cNvSpPr/>
      </xdr:nvSpPr>
      <xdr:spPr>
        <a:xfrm>
          <a:off x="196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150512</xdr:rowOff>
    </xdr:from>
    <xdr:ext cx="405111" cy="259045"/>
    <xdr:sp macro="" textlink="">
      <xdr:nvSpPr>
        <xdr:cNvPr id="68" name="n_3aveValue【図書館】&#10;有形固定資産減価償却率">
          <a:extLst>
            <a:ext uri="{FF2B5EF4-FFF2-40B4-BE49-F238E27FC236}">
              <a16:creationId xmlns="" xmlns:a16="http://schemas.microsoft.com/office/drawing/2014/main" id="{33EF6A04-C41D-4132-9756-88DCD7E0CA3A}"/>
            </a:ext>
          </a:extLst>
        </xdr:cNvPr>
        <xdr:cNvSpPr txBox="1"/>
      </xdr:nvSpPr>
      <xdr:spPr>
        <a:xfrm>
          <a:off x="1816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1AE6C7C5-132B-45F9-AAAC-38FDDE2A2D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B5539E06-8B24-4D25-B06C-069B472E0E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1BC2ACE0-DEA6-43BE-AEC4-7167B097D3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32D49B02-BA5A-4169-937A-7AA17CA894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37DBA384-5C12-41C9-B556-60CF6C30CB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84455</xdr:rowOff>
    </xdr:from>
    <xdr:to>
      <xdr:col>20</xdr:col>
      <xdr:colOff>38100</xdr:colOff>
      <xdr:row>34</xdr:row>
      <xdr:rowOff>14605</xdr:rowOff>
    </xdr:to>
    <xdr:sp macro="" textlink="">
      <xdr:nvSpPr>
        <xdr:cNvPr id="74" name="楕円 73">
          <a:extLst>
            <a:ext uri="{FF2B5EF4-FFF2-40B4-BE49-F238E27FC236}">
              <a16:creationId xmlns="" xmlns:a16="http://schemas.microsoft.com/office/drawing/2014/main" id="{E2760BC7-FC00-4018-B05A-38BF9C8C2B1D}"/>
            </a:ext>
          </a:extLst>
        </xdr:cNvPr>
        <xdr:cNvSpPr/>
      </xdr:nvSpPr>
      <xdr:spPr>
        <a:xfrm>
          <a:off x="3746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126365</xdr:rowOff>
    </xdr:from>
    <xdr:to>
      <xdr:col>15</xdr:col>
      <xdr:colOff>101600</xdr:colOff>
      <xdr:row>34</xdr:row>
      <xdr:rowOff>56515</xdr:rowOff>
    </xdr:to>
    <xdr:sp macro="" textlink="">
      <xdr:nvSpPr>
        <xdr:cNvPr id="75" name="楕円 74">
          <a:extLst>
            <a:ext uri="{FF2B5EF4-FFF2-40B4-BE49-F238E27FC236}">
              <a16:creationId xmlns="" xmlns:a16="http://schemas.microsoft.com/office/drawing/2014/main" id="{85FBDDF6-9470-4858-B441-6419530F7576}"/>
            </a:ext>
          </a:extLst>
        </xdr:cNvPr>
        <xdr:cNvSpPr/>
      </xdr:nvSpPr>
      <xdr:spPr>
        <a:xfrm>
          <a:off x="2857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135255</xdr:rowOff>
    </xdr:from>
    <xdr:to>
      <xdr:col>19</xdr:col>
      <xdr:colOff>177800</xdr:colOff>
      <xdr:row>34</xdr:row>
      <xdr:rowOff>5715</xdr:rowOff>
    </xdr:to>
    <xdr:cxnSp macro="">
      <xdr:nvCxnSpPr>
        <xdr:cNvPr id="76" name="直線コネクタ 75">
          <a:extLst>
            <a:ext uri="{FF2B5EF4-FFF2-40B4-BE49-F238E27FC236}">
              <a16:creationId xmlns="" xmlns:a16="http://schemas.microsoft.com/office/drawing/2014/main" id="{57D3AE28-3AD9-4C4D-B2B4-EF6F158B74B6}"/>
            </a:ext>
          </a:extLst>
        </xdr:cNvPr>
        <xdr:cNvCxnSpPr/>
      </xdr:nvCxnSpPr>
      <xdr:spPr>
        <a:xfrm flipV="1">
          <a:off x="2908300" y="57931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84455</xdr:rowOff>
    </xdr:from>
    <xdr:to>
      <xdr:col>10</xdr:col>
      <xdr:colOff>165100</xdr:colOff>
      <xdr:row>35</xdr:row>
      <xdr:rowOff>14605</xdr:rowOff>
    </xdr:to>
    <xdr:sp macro="" textlink="">
      <xdr:nvSpPr>
        <xdr:cNvPr id="77" name="楕円 76">
          <a:extLst>
            <a:ext uri="{FF2B5EF4-FFF2-40B4-BE49-F238E27FC236}">
              <a16:creationId xmlns="" xmlns:a16="http://schemas.microsoft.com/office/drawing/2014/main" id="{75C4F24D-E18A-406B-BCBB-10935B097749}"/>
            </a:ext>
          </a:extLst>
        </xdr:cNvPr>
        <xdr:cNvSpPr/>
      </xdr:nvSpPr>
      <xdr:spPr>
        <a:xfrm>
          <a:off x="1968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5715</xdr:rowOff>
    </xdr:from>
    <xdr:to>
      <xdr:col>15</xdr:col>
      <xdr:colOff>50800</xdr:colOff>
      <xdr:row>34</xdr:row>
      <xdr:rowOff>135255</xdr:rowOff>
    </xdr:to>
    <xdr:cxnSp macro="">
      <xdr:nvCxnSpPr>
        <xdr:cNvPr id="78" name="直線コネクタ 77">
          <a:extLst>
            <a:ext uri="{FF2B5EF4-FFF2-40B4-BE49-F238E27FC236}">
              <a16:creationId xmlns="" xmlns:a16="http://schemas.microsoft.com/office/drawing/2014/main" id="{9D9A1D4F-329C-4741-9FBC-28CAF0813427}"/>
            </a:ext>
          </a:extLst>
        </xdr:cNvPr>
        <xdr:cNvCxnSpPr/>
      </xdr:nvCxnSpPr>
      <xdr:spPr>
        <a:xfrm flipV="1">
          <a:off x="2019300" y="583501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31132</xdr:rowOff>
    </xdr:from>
    <xdr:ext cx="405111" cy="259045"/>
    <xdr:sp macro="" textlink="">
      <xdr:nvSpPr>
        <xdr:cNvPr id="79" name="n_1mainValue【図書館】&#10;有形固定資産減価償却率">
          <a:extLst>
            <a:ext uri="{FF2B5EF4-FFF2-40B4-BE49-F238E27FC236}">
              <a16:creationId xmlns="" xmlns:a16="http://schemas.microsoft.com/office/drawing/2014/main" id="{3BBB0B01-05BA-49AC-B8AB-025F348E4408}"/>
            </a:ext>
          </a:extLst>
        </xdr:cNvPr>
        <xdr:cNvSpPr txBox="1"/>
      </xdr:nvSpPr>
      <xdr:spPr>
        <a:xfrm>
          <a:off x="35820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73042</xdr:rowOff>
    </xdr:from>
    <xdr:ext cx="405111" cy="259045"/>
    <xdr:sp macro="" textlink="">
      <xdr:nvSpPr>
        <xdr:cNvPr id="80" name="n_2mainValue【図書館】&#10;有形固定資産減価償却率">
          <a:extLst>
            <a:ext uri="{FF2B5EF4-FFF2-40B4-BE49-F238E27FC236}">
              <a16:creationId xmlns="" xmlns:a16="http://schemas.microsoft.com/office/drawing/2014/main" id="{2BA4DF61-5CA8-4F89-82B7-8B73A3EB0138}"/>
            </a:ext>
          </a:extLst>
        </xdr:cNvPr>
        <xdr:cNvSpPr txBox="1"/>
      </xdr:nvSpPr>
      <xdr:spPr>
        <a:xfrm>
          <a:off x="2705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31132</xdr:rowOff>
    </xdr:from>
    <xdr:ext cx="405111" cy="259045"/>
    <xdr:sp macro="" textlink="">
      <xdr:nvSpPr>
        <xdr:cNvPr id="81" name="n_3mainValue【図書館】&#10;有形固定資産減価償却率">
          <a:extLst>
            <a:ext uri="{FF2B5EF4-FFF2-40B4-BE49-F238E27FC236}">
              <a16:creationId xmlns="" xmlns:a16="http://schemas.microsoft.com/office/drawing/2014/main" id="{06A4E3F0-00E7-47E0-A174-537962BCF10E}"/>
            </a:ext>
          </a:extLst>
        </xdr:cNvPr>
        <xdr:cNvSpPr txBox="1"/>
      </xdr:nvSpPr>
      <xdr:spPr>
        <a:xfrm>
          <a:off x="1816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 xmlns:a16="http://schemas.microsoft.com/office/drawing/2014/main" id="{37BE9FD2-3685-4254-BD62-554620B874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 xmlns:a16="http://schemas.microsoft.com/office/drawing/2014/main" id="{47449AEA-5178-42D3-9C0F-AAF0835651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 xmlns:a16="http://schemas.microsoft.com/office/drawing/2014/main" id="{6910B4CD-C396-4A1B-824A-BD095A85D2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 xmlns:a16="http://schemas.microsoft.com/office/drawing/2014/main" id="{6F4113D3-3745-4832-A9C6-1F4120AB70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 xmlns:a16="http://schemas.microsoft.com/office/drawing/2014/main" id="{38C040BF-3D19-4A7A-A121-5C84FE4036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 xmlns:a16="http://schemas.microsoft.com/office/drawing/2014/main" id="{853394B0-B6AC-4883-9984-D02545349A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 xmlns:a16="http://schemas.microsoft.com/office/drawing/2014/main" id="{26BF864F-A542-451D-85A2-897769B1E0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 xmlns:a16="http://schemas.microsoft.com/office/drawing/2014/main" id="{6D5610CE-0AB0-471A-B61B-8C8604215D3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 xmlns:a16="http://schemas.microsoft.com/office/drawing/2014/main" id="{C50BF49E-2BAE-418C-96BC-C7F4D79708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 xmlns:a16="http://schemas.microsoft.com/office/drawing/2014/main" id="{DB3206D1-7D3C-416C-A428-9573AF2184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 xmlns:a16="http://schemas.microsoft.com/office/drawing/2014/main" id="{90898052-0360-43C5-B91B-785EC0C1FAC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 xmlns:a16="http://schemas.microsoft.com/office/drawing/2014/main" id="{7F9E39E0-A7FE-4935-8D7F-471429F9252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 xmlns:a16="http://schemas.microsoft.com/office/drawing/2014/main" id="{DB1BBD2E-55CC-4D20-A757-BA67742CD99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 xmlns:a16="http://schemas.microsoft.com/office/drawing/2014/main" id="{A6016E0E-F081-4298-83FF-7D7DBFD705D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 xmlns:a16="http://schemas.microsoft.com/office/drawing/2014/main" id="{0AD5174E-4828-4EDC-BB28-28232AB79BB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 xmlns:a16="http://schemas.microsoft.com/office/drawing/2014/main" id="{8B4EBAB1-6367-4038-9B88-A9D06A2AA87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 xmlns:a16="http://schemas.microsoft.com/office/drawing/2014/main" id="{6275C594-7C12-4450-B41E-D2DC1893822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 xmlns:a16="http://schemas.microsoft.com/office/drawing/2014/main" id="{E238A4A3-9E6B-4BC4-BD2C-B412FE02D71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17E3A71A-7302-4F91-83C5-D39783DFB84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 xmlns:a16="http://schemas.microsoft.com/office/drawing/2014/main" id="{F3878BC5-7FC1-4DA7-98B7-2963CE4A22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 xmlns:a16="http://schemas.microsoft.com/office/drawing/2014/main" id="{720563EF-15ED-4FBE-826B-9C35874574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3" name="直線コネクタ 102">
          <a:extLst>
            <a:ext uri="{FF2B5EF4-FFF2-40B4-BE49-F238E27FC236}">
              <a16:creationId xmlns="" xmlns:a16="http://schemas.microsoft.com/office/drawing/2014/main" id="{0D3A19BD-68C9-4E26-B54F-9B377BEAB918}"/>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4" name="【図書館】&#10;一人当たり面積最小値テキスト">
          <a:extLst>
            <a:ext uri="{FF2B5EF4-FFF2-40B4-BE49-F238E27FC236}">
              <a16:creationId xmlns="" xmlns:a16="http://schemas.microsoft.com/office/drawing/2014/main" id="{7E59F91A-09CB-4F8C-97DC-B5B9B865A008}"/>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5" name="直線コネクタ 104">
          <a:extLst>
            <a:ext uri="{FF2B5EF4-FFF2-40B4-BE49-F238E27FC236}">
              <a16:creationId xmlns="" xmlns:a16="http://schemas.microsoft.com/office/drawing/2014/main" id="{27BCB018-CEA1-4962-B1BC-7C5189D3E80A}"/>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6" name="【図書館】&#10;一人当たり面積最大値テキスト">
          <a:extLst>
            <a:ext uri="{FF2B5EF4-FFF2-40B4-BE49-F238E27FC236}">
              <a16:creationId xmlns="" xmlns:a16="http://schemas.microsoft.com/office/drawing/2014/main" id="{84168441-8471-49CA-8CB1-222E4BA267E1}"/>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7" name="直線コネクタ 106">
          <a:extLst>
            <a:ext uri="{FF2B5EF4-FFF2-40B4-BE49-F238E27FC236}">
              <a16:creationId xmlns="" xmlns:a16="http://schemas.microsoft.com/office/drawing/2014/main" id="{0051F510-4DD0-4CD3-9BA5-80101A852107}"/>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8" name="【図書館】&#10;一人当たり面積平均値テキスト">
          <a:extLst>
            <a:ext uri="{FF2B5EF4-FFF2-40B4-BE49-F238E27FC236}">
              <a16:creationId xmlns="" xmlns:a16="http://schemas.microsoft.com/office/drawing/2014/main" id="{9844E24B-E31E-46F5-953C-502984D2DD6B}"/>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9" name="フローチャート: 判断 108">
          <a:extLst>
            <a:ext uri="{FF2B5EF4-FFF2-40B4-BE49-F238E27FC236}">
              <a16:creationId xmlns="" xmlns:a16="http://schemas.microsoft.com/office/drawing/2014/main" id="{3A99FC5B-8E82-4447-89B4-B699B0453079}"/>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a:extLst>
            <a:ext uri="{FF2B5EF4-FFF2-40B4-BE49-F238E27FC236}">
              <a16:creationId xmlns="" xmlns:a16="http://schemas.microsoft.com/office/drawing/2014/main" id="{71D3D597-D9B3-4099-AA86-B913CC7843C9}"/>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1" name="n_1aveValue【図書館】&#10;一人当たり面積">
          <a:extLst>
            <a:ext uri="{FF2B5EF4-FFF2-40B4-BE49-F238E27FC236}">
              <a16:creationId xmlns="" xmlns:a16="http://schemas.microsoft.com/office/drawing/2014/main" id="{B07C05A6-2F06-49E7-B52D-7D82CB65E082}"/>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a:extLst>
            <a:ext uri="{FF2B5EF4-FFF2-40B4-BE49-F238E27FC236}">
              <a16:creationId xmlns="" xmlns:a16="http://schemas.microsoft.com/office/drawing/2014/main" id="{C592707D-FAA5-4502-8ED4-7EA3A6AE8E9D}"/>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74947</xdr:rowOff>
    </xdr:from>
    <xdr:ext cx="469744" cy="259045"/>
    <xdr:sp macro="" textlink="">
      <xdr:nvSpPr>
        <xdr:cNvPr id="113" name="n_2aveValue【図書館】&#10;一人当たり面積">
          <a:extLst>
            <a:ext uri="{FF2B5EF4-FFF2-40B4-BE49-F238E27FC236}">
              <a16:creationId xmlns="" xmlns:a16="http://schemas.microsoft.com/office/drawing/2014/main" id="{84E5BB1C-BA29-4095-A71A-6CFF475E6A0E}"/>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116840</xdr:rowOff>
    </xdr:from>
    <xdr:to>
      <xdr:col>41</xdr:col>
      <xdr:colOff>101600</xdr:colOff>
      <xdr:row>39</xdr:row>
      <xdr:rowOff>46990</xdr:rowOff>
    </xdr:to>
    <xdr:sp macro="" textlink="">
      <xdr:nvSpPr>
        <xdr:cNvPr id="114" name="フローチャート: 判断 113">
          <a:extLst>
            <a:ext uri="{FF2B5EF4-FFF2-40B4-BE49-F238E27FC236}">
              <a16:creationId xmlns="" xmlns:a16="http://schemas.microsoft.com/office/drawing/2014/main" id="{80D8913B-411B-4D9C-856D-A2EFD74234C2}"/>
            </a:ext>
          </a:extLst>
        </xdr:cNvPr>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63517</xdr:rowOff>
    </xdr:from>
    <xdr:ext cx="469744" cy="259045"/>
    <xdr:sp macro="" textlink="">
      <xdr:nvSpPr>
        <xdr:cNvPr id="115" name="n_3aveValue【図書館】&#10;一人当たり面積">
          <a:extLst>
            <a:ext uri="{FF2B5EF4-FFF2-40B4-BE49-F238E27FC236}">
              <a16:creationId xmlns="" xmlns:a16="http://schemas.microsoft.com/office/drawing/2014/main" id="{8F718B5A-90E0-43FA-9BBE-3BB7BF332AC5}"/>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2DB44D7F-55D7-4ADF-AD14-301FCC1BD8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5D3CB396-871E-4E0E-87C3-93998F9289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1D18BF48-FF2A-4B94-B868-439A40FE77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530C128E-9EC8-41E8-A330-35D6207040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3CDF6218-CC14-406F-A369-F8F08AB9C8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1" name="楕円 120">
          <a:extLst>
            <a:ext uri="{FF2B5EF4-FFF2-40B4-BE49-F238E27FC236}">
              <a16:creationId xmlns="" xmlns:a16="http://schemas.microsoft.com/office/drawing/2014/main" id="{999FA1FB-8271-473A-8EAA-892A0260FE5A}"/>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2" name="楕円 121">
          <a:extLst>
            <a:ext uri="{FF2B5EF4-FFF2-40B4-BE49-F238E27FC236}">
              <a16:creationId xmlns="" xmlns:a16="http://schemas.microsoft.com/office/drawing/2014/main" id="{59E4132D-73B3-4442-807F-B3C37422E8D8}"/>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40</xdr:row>
      <xdr:rowOff>7620</xdr:rowOff>
    </xdr:to>
    <xdr:cxnSp macro="">
      <xdr:nvCxnSpPr>
        <xdr:cNvPr id="123" name="直線コネクタ 122">
          <a:extLst>
            <a:ext uri="{FF2B5EF4-FFF2-40B4-BE49-F238E27FC236}">
              <a16:creationId xmlns="" xmlns:a16="http://schemas.microsoft.com/office/drawing/2014/main" id="{21064802-9E9D-4ABE-90B5-DAE85F47804D}"/>
            </a:ext>
          </a:extLst>
        </xdr:cNvPr>
        <xdr:cNvCxnSpPr/>
      </xdr:nvCxnSpPr>
      <xdr:spPr>
        <a:xfrm>
          <a:off x="8750300" y="684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楕円 123">
          <a:extLst>
            <a:ext uri="{FF2B5EF4-FFF2-40B4-BE49-F238E27FC236}">
              <a16:creationId xmlns="" xmlns:a16="http://schemas.microsoft.com/office/drawing/2014/main" id="{C7A55C84-D9EF-4BFC-9A2F-F4EB0B00D8EE}"/>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5" name="直線コネクタ 124">
          <a:extLst>
            <a:ext uri="{FF2B5EF4-FFF2-40B4-BE49-F238E27FC236}">
              <a16:creationId xmlns="" xmlns:a16="http://schemas.microsoft.com/office/drawing/2014/main" id="{20703FBE-29A1-49B7-A99D-0D1921F9B122}"/>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26" name="n_1mainValue【図書館】&#10;一人当たり面積">
          <a:extLst>
            <a:ext uri="{FF2B5EF4-FFF2-40B4-BE49-F238E27FC236}">
              <a16:creationId xmlns="" xmlns:a16="http://schemas.microsoft.com/office/drawing/2014/main" id="{2E5161D8-07E9-4DCE-B2E7-59B88D1BFEAD}"/>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7" name="n_2mainValue【図書館】&#10;一人当たり面積">
          <a:extLst>
            <a:ext uri="{FF2B5EF4-FFF2-40B4-BE49-F238E27FC236}">
              <a16:creationId xmlns="" xmlns:a16="http://schemas.microsoft.com/office/drawing/2014/main" id="{9763347F-44C8-4C90-A50A-DCFFA984C7A0}"/>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28" name="n_3mainValue【図書館】&#10;一人当たり面積">
          <a:extLst>
            <a:ext uri="{FF2B5EF4-FFF2-40B4-BE49-F238E27FC236}">
              <a16:creationId xmlns="" xmlns:a16="http://schemas.microsoft.com/office/drawing/2014/main" id="{D61F3F82-7DF3-4004-990B-51F46EE96683}"/>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 xmlns:a16="http://schemas.microsoft.com/office/drawing/2014/main" id="{58DFC07E-A84D-4CBA-A24E-F9B5187FFD8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 xmlns:a16="http://schemas.microsoft.com/office/drawing/2014/main" id="{0944AF78-F69C-4BB3-BF06-A3BC96AFA1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 xmlns:a16="http://schemas.microsoft.com/office/drawing/2014/main" id="{3874ACF7-AAE8-4481-B515-143A4D5B73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 xmlns:a16="http://schemas.microsoft.com/office/drawing/2014/main" id="{C2C01A9D-7E90-41F4-8576-0ED181ACD2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 xmlns:a16="http://schemas.microsoft.com/office/drawing/2014/main" id="{E7AC1E0D-6DF6-4E80-ABC5-831E58AB67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 xmlns:a16="http://schemas.microsoft.com/office/drawing/2014/main" id="{DE58283D-D826-4278-B75D-5FCF752053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 xmlns:a16="http://schemas.microsoft.com/office/drawing/2014/main" id="{19956BFD-7D83-4A43-B268-25C1E127B6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 xmlns:a16="http://schemas.microsoft.com/office/drawing/2014/main" id="{59E7BB4E-9ECE-445C-BEF9-B53D55D586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 xmlns:a16="http://schemas.microsoft.com/office/drawing/2014/main" id="{AA9FEF66-0E6C-4E60-950C-AAC1119A16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 xmlns:a16="http://schemas.microsoft.com/office/drawing/2014/main" id="{5037F6E9-76DE-4A78-BF3B-20CF53169D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 xmlns:a16="http://schemas.microsoft.com/office/drawing/2014/main" id="{B7901B12-3477-4459-8D98-1F22090260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 xmlns:a16="http://schemas.microsoft.com/office/drawing/2014/main" id="{035F2B51-11B4-419F-A9EF-CCE6BA2C29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 xmlns:a16="http://schemas.microsoft.com/office/drawing/2014/main" id="{F980ACA1-A9A1-4DB3-A55B-EC7E9E8A2A8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 xmlns:a16="http://schemas.microsoft.com/office/drawing/2014/main" id="{96CCAC6D-839D-4693-9219-A7E6167F152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 xmlns:a16="http://schemas.microsoft.com/office/drawing/2014/main" id="{A50263EB-06B6-46F1-84F9-6A614A882B7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 xmlns:a16="http://schemas.microsoft.com/office/drawing/2014/main" id="{239CC203-E670-45AB-884D-B80F5AAB62C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 xmlns:a16="http://schemas.microsoft.com/office/drawing/2014/main" id="{0A087244-7C87-4CF6-AC76-ABCAD50AC20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 xmlns:a16="http://schemas.microsoft.com/office/drawing/2014/main" id="{6FC9C70C-9E33-43FE-9089-E3B73BD385C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 xmlns:a16="http://schemas.microsoft.com/office/drawing/2014/main" id="{84F98FFE-819D-4F03-B627-27B51FA39B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 xmlns:a16="http://schemas.microsoft.com/office/drawing/2014/main" id="{46FE8FB2-809A-4A4A-B6EA-19B252C462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 xmlns:a16="http://schemas.microsoft.com/office/drawing/2014/main" id="{8DE69DD4-448F-4A65-BA04-86DEE75E145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 xmlns:a16="http://schemas.microsoft.com/office/drawing/2014/main" id="{E80EBCD4-3A7A-40D4-BE70-4B54E72E87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 xmlns:a16="http://schemas.microsoft.com/office/drawing/2014/main" id="{90546004-4C0A-454B-B3E8-D3709C205EF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 xmlns:a16="http://schemas.microsoft.com/office/drawing/2014/main" id="{45135F38-CE0B-4DCB-9FBC-7EA6FFCA78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3" name="直線コネクタ 152">
          <a:extLst>
            <a:ext uri="{FF2B5EF4-FFF2-40B4-BE49-F238E27FC236}">
              <a16:creationId xmlns="" xmlns:a16="http://schemas.microsoft.com/office/drawing/2014/main" id="{3F28951A-B3B5-483B-95AE-5741C56BF371}"/>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4" name="【体育館・プール】&#10;有形固定資産減価償却率最小値テキスト">
          <a:extLst>
            <a:ext uri="{FF2B5EF4-FFF2-40B4-BE49-F238E27FC236}">
              <a16:creationId xmlns="" xmlns:a16="http://schemas.microsoft.com/office/drawing/2014/main" id="{322DCF45-1E2F-4356-8B0F-731731D4C505}"/>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5" name="直線コネクタ 154">
          <a:extLst>
            <a:ext uri="{FF2B5EF4-FFF2-40B4-BE49-F238E27FC236}">
              <a16:creationId xmlns="" xmlns:a16="http://schemas.microsoft.com/office/drawing/2014/main" id="{AC46B516-2725-4769-A793-D9313C98B7EB}"/>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6" name="【体育館・プール】&#10;有形固定資産減価償却率最大値テキスト">
          <a:extLst>
            <a:ext uri="{FF2B5EF4-FFF2-40B4-BE49-F238E27FC236}">
              <a16:creationId xmlns="" xmlns:a16="http://schemas.microsoft.com/office/drawing/2014/main" id="{CD7C4830-6D4C-441C-BD4F-4D88D19AE62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7" name="直線コネクタ 156">
          <a:extLst>
            <a:ext uri="{FF2B5EF4-FFF2-40B4-BE49-F238E27FC236}">
              <a16:creationId xmlns="" xmlns:a16="http://schemas.microsoft.com/office/drawing/2014/main" id="{E44DA9AB-357A-4F3C-879F-774094EC740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8" name="【体育館・プール】&#10;有形固定資産減価償却率平均値テキスト">
          <a:extLst>
            <a:ext uri="{FF2B5EF4-FFF2-40B4-BE49-F238E27FC236}">
              <a16:creationId xmlns="" xmlns:a16="http://schemas.microsoft.com/office/drawing/2014/main" id="{C9DE6BE7-04CE-4353-8EA4-51ACDCC1A9FF}"/>
            </a:ext>
          </a:extLst>
        </xdr:cNvPr>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9" name="フローチャート: 判断 158">
          <a:extLst>
            <a:ext uri="{FF2B5EF4-FFF2-40B4-BE49-F238E27FC236}">
              <a16:creationId xmlns="" xmlns:a16="http://schemas.microsoft.com/office/drawing/2014/main" id="{036B0DBD-6D5B-49E3-99B6-9A10789B9C9B}"/>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0" name="フローチャート: 判断 159">
          <a:extLst>
            <a:ext uri="{FF2B5EF4-FFF2-40B4-BE49-F238E27FC236}">
              <a16:creationId xmlns="" xmlns:a16="http://schemas.microsoft.com/office/drawing/2014/main" id="{463E03D2-C00B-40A0-A4CA-31CD30562C8A}"/>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61" name="n_1aveValue【体育館・プール】&#10;有形固定資産減価償却率">
          <a:extLst>
            <a:ext uri="{FF2B5EF4-FFF2-40B4-BE49-F238E27FC236}">
              <a16:creationId xmlns="" xmlns:a16="http://schemas.microsoft.com/office/drawing/2014/main" id="{ADA5E9FB-7882-49BD-B9C5-B529C549F984}"/>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27305</xdr:rowOff>
    </xdr:from>
    <xdr:to>
      <xdr:col>15</xdr:col>
      <xdr:colOff>101600</xdr:colOff>
      <xdr:row>60</xdr:row>
      <xdr:rowOff>128905</xdr:rowOff>
    </xdr:to>
    <xdr:sp macro="" textlink="">
      <xdr:nvSpPr>
        <xdr:cNvPr id="162" name="フローチャート: 判断 161">
          <a:extLst>
            <a:ext uri="{FF2B5EF4-FFF2-40B4-BE49-F238E27FC236}">
              <a16:creationId xmlns="" xmlns:a16="http://schemas.microsoft.com/office/drawing/2014/main" id="{5C5EE7AD-8967-49A3-8427-E1AD2B792362}"/>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120032</xdr:rowOff>
    </xdr:from>
    <xdr:ext cx="405111" cy="259045"/>
    <xdr:sp macro="" textlink="">
      <xdr:nvSpPr>
        <xdr:cNvPr id="163" name="n_2aveValue【体育館・プール】&#10;有形固定資産減価償却率">
          <a:extLst>
            <a:ext uri="{FF2B5EF4-FFF2-40B4-BE49-F238E27FC236}">
              <a16:creationId xmlns="" xmlns:a16="http://schemas.microsoft.com/office/drawing/2014/main" id="{D23F4D1C-50C0-4810-95E1-A8E587CA7EA8}"/>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19685</xdr:rowOff>
    </xdr:from>
    <xdr:to>
      <xdr:col>10</xdr:col>
      <xdr:colOff>165100</xdr:colOff>
      <xdr:row>60</xdr:row>
      <xdr:rowOff>121285</xdr:rowOff>
    </xdr:to>
    <xdr:sp macro="" textlink="">
      <xdr:nvSpPr>
        <xdr:cNvPr id="164" name="フローチャート: 判断 163">
          <a:extLst>
            <a:ext uri="{FF2B5EF4-FFF2-40B4-BE49-F238E27FC236}">
              <a16:creationId xmlns="" xmlns:a16="http://schemas.microsoft.com/office/drawing/2014/main" id="{ADCA7781-CE53-4A18-BE6E-D2CBD48AD3E3}"/>
            </a:ext>
          </a:extLst>
        </xdr:cNvPr>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137812</xdr:rowOff>
    </xdr:from>
    <xdr:ext cx="405111" cy="259045"/>
    <xdr:sp macro="" textlink="">
      <xdr:nvSpPr>
        <xdr:cNvPr id="165" name="n_3aveValue【体育館・プール】&#10;有形固定資産減価償却率">
          <a:extLst>
            <a:ext uri="{FF2B5EF4-FFF2-40B4-BE49-F238E27FC236}">
              <a16:creationId xmlns="" xmlns:a16="http://schemas.microsoft.com/office/drawing/2014/main" id="{2140892E-AD96-4F7A-B4E3-74644F5EE22F}"/>
            </a:ext>
          </a:extLst>
        </xdr:cNvPr>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70C275E9-3303-438A-9CDE-DC483B54AA1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73F91E7E-4A1A-4040-8D21-01FAC1AEEF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52A0CDFD-2981-456D-BE10-3C9DA6D23D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3FFDEFAB-54E9-40CB-B9B2-656DC7B7857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8599CBDB-851C-48BC-AAF5-B073865669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1" name="楕円 170">
          <a:extLst>
            <a:ext uri="{FF2B5EF4-FFF2-40B4-BE49-F238E27FC236}">
              <a16:creationId xmlns="" xmlns:a16="http://schemas.microsoft.com/office/drawing/2014/main" id="{EE7840BF-17E0-4343-9758-A249F502D83C}"/>
            </a:ext>
          </a:extLst>
        </xdr:cNvPr>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99695</xdr:rowOff>
    </xdr:from>
    <xdr:to>
      <xdr:col>15</xdr:col>
      <xdr:colOff>101600</xdr:colOff>
      <xdr:row>60</xdr:row>
      <xdr:rowOff>29845</xdr:rowOff>
    </xdr:to>
    <xdr:sp macro="" textlink="">
      <xdr:nvSpPr>
        <xdr:cNvPr id="172" name="楕円 171">
          <a:extLst>
            <a:ext uri="{FF2B5EF4-FFF2-40B4-BE49-F238E27FC236}">
              <a16:creationId xmlns="" xmlns:a16="http://schemas.microsoft.com/office/drawing/2014/main" id="{FA3AFDBD-7734-4D1A-AAAC-C30A5DBB9F63}"/>
            </a:ext>
          </a:extLst>
        </xdr:cNvPr>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150495</xdr:rowOff>
    </xdr:to>
    <xdr:cxnSp macro="">
      <xdr:nvCxnSpPr>
        <xdr:cNvPr id="173" name="直線コネクタ 172">
          <a:extLst>
            <a:ext uri="{FF2B5EF4-FFF2-40B4-BE49-F238E27FC236}">
              <a16:creationId xmlns="" xmlns:a16="http://schemas.microsoft.com/office/drawing/2014/main" id="{2A2D8F80-0209-4A66-BB5D-2813EDA52808}"/>
            </a:ext>
          </a:extLst>
        </xdr:cNvPr>
        <xdr:cNvCxnSpPr/>
      </xdr:nvCxnSpPr>
      <xdr:spPr>
        <a:xfrm flipV="1">
          <a:off x="2908300" y="1023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74" name="楕円 173">
          <a:extLst>
            <a:ext uri="{FF2B5EF4-FFF2-40B4-BE49-F238E27FC236}">
              <a16:creationId xmlns="" xmlns:a16="http://schemas.microsoft.com/office/drawing/2014/main" id="{546D934A-2220-4E12-8F90-B87122CFBC74}"/>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150495</xdr:rowOff>
    </xdr:from>
    <xdr:to>
      <xdr:col>15</xdr:col>
      <xdr:colOff>50800</xdr:colOff>
      <xdr:row>60</xdr:row>
      <xdr:rowOff>76200</xdr:rowOff>
    </xdr:to>
    <xdr:cxnSp macro="">
      <xdr:nvCxnSpPr>
        <xdr:cNvPr id="175" name="直線コネクタ 174">
          <a:extLst>
            <a:ext uri="{FF2B5EF4-FFF2-40B4-BE49-F238E27FC236}">
              <a16:creationId xmlns="" xmlns:a16="http://schemas.microsoft.com/office/drawing/2014/main" id="{0BFF6D16-34BD-4F16-938C-A73A4B6BC188}"/>
            </a:ext>
          </a:extLst>
        </xdr:cNvPr>
        <xdr:cNvCxnSpPr/>
      </xdr:nvCxnSpPr>
      <xdr:spPr>
        <a:xfrm flipV="1">
          <a:off x="2019300" y="102660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12082</xdr:rowOff>
    </xdr:from>
    <xdr:ext cx="405111" cy="259045"/>
    <xdr:sp macro="" textlink="">
      <xdr:nvSpPr>
        <xdr:cNvPr id="176" name="n_1mainValue【体育館・プール】&#10;有形固定資産減価償却率">
          <a:extLst>
            <a:ext uri="{FF2B5EF4-FFF2-40B4-BE49-F238E27FC236}">
              <a16:creationId xmlns="" xmlns:a16="http://schemas.microsoft.com/office/drawing/2014/main" id="{37BF562E-97D8-4C8C-96E6-440C3A8F2032}"/>
            </a:ext>
          </a:extLst>
        </xdr:cNvPr>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77" name="n_2mainValue【体育館・プール】&#10;有形固定資産減価償却率">
          <a:extLst>
            <a:ext uri="{FF2B5EF4-FFF2-40B4-BE49-F238E27FC236}">
              <a16:creationId xmlns="" xmlns:a16="http://schemas.microsoft.com/office/drawing/2014/main" id="{38227FC7-E0D5-4F10-BED9-FDB6BFC59B79}"/>
            </a:ext>
          </a:extLst>
        </xdr:cNvPr>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78" name="n_3mainValue【体育館・プール】&#10;有形固定資産減価償却率">
          <a:extLst>
            <a:ext uri="{FF2B5EF4-FFF2-40B4-BE49-F238E27FC236}">
              <a16:creationId xmlns="" xmlns:a16="http://schemas.microsoft.com/office/drawing/2014/main" id="{2E6830C1-E77B-4C17-84E1-8E1EB9366F0F}"/>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 xmlns:a16="http://schemas.microsoft.com/office/drawing/2014/main" id="{75B712AA-669D-4780-AC25-E10F2899D3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 xmlns:a16="http://schemas.microsoft.com/office/drawing/2014/main" id="{E93CEB82-3ABF-4894-A7D1-9DF35CEE47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 xmlns:a16="http://schemas.microsoft.com/office/drawing/2014/main" id="{6B20DCF4-A568-4928-8D46-559E08D888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 xmlns:a16="http://schemas.microsoft.com/office/drawing/2014/main" id="{645B8CF1-FD9F-4D9E-BC31-0DCBF55207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 xmlns:a16="http://schemas.microsoft.com/office/drawing/2014/main" id="{2939984B-CF66-44C4-A326-BD7ECE0E4F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 xmlns:a16="http://schemas.microsoft.com/office/drawing/2014/main" id="{43D83B0F-F64E-4AFF-A341-26EDD11833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 xmlns:a16="http://schemas.microsoft.com/office/drawing/2014/main" id="{7B92406F-A73B-4A7E-A421-9DB23533B3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 xmlns:a16="http://schemas.microsoft.com/office/drawing/2014/main" id="{0762D599-5B25-409B-853A-10531BD892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 xmlns:a16="http://schemas.microsoft.com/office/drawing/2014/main" id="{C50913E7-FB7B-4C58-BCC2-C8EA417309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 xmlns:a16="http://schemas.microsoft.com/office/drawing/2014/main" id="{6966EC35-3A2A-44AA-8EE3-72809A41F7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a:extLst>
            <a:ext uri="{FF2B5EF4-FFF2-40B4-BE49-F238E27FC236}">
              <a16:creationId xmlns="" xmlns:a16="http://schemas.microsoft.com/office/drawing/2014/main" id="{CABC4989-2FE1-4973-A20F-11DE441DB3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a:extLst>
            <a:ext uri="{FF2B5EF4-FFF2-40B4-BE49-F238E27FC236}">
              <a16:creationId xmlns="" xmlns:a16="http://schemas.microsoft.com/office/drawing/2014/main" id="{45533A6E-7754-45D7-A7D1-93B736C0DF3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a:extLst>
            <a:ext uri="{FF2B5EF4-FFF2-40B4-BE49-F238E27FC236}">
              <a16:creationId xmlns="" xmlns:a16="http://schemas.microsoft.com/office/drawing/2014/main" id="{461AC641-78A5-4FC2-8858-90753A8FC39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a:extLst>
            <a:ext uri="{FF2B5EF4-FFF2-40B4-BE49-F238E27FC236}">
              <a16:creationId xmlns="" xmlns:a16="http://schemas.microsoft.com/office/drawing/2014/main" id="{2A6702BB-E908-476F-8AC8-661D60BECF4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a:extLst>
            <a:ext uri="{FF2B5EF4-FFF2-40B4-BE49-F238E27FC236}">
              <a16:creationId xmlns="" xmlns:a16="http://schemas.microsoft.com/office/drawing/2014/main" id="{82E7818E-7066-4371-8FEE-0D78E1A5C78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a:extLst>
            <a:ext uri="{FF2B5EF4-FFF2-40B4-BE49-F238E27FC236}">
              <a16:creationId xmlns="" xmlns:a16="http://schemas.microsoft.com/office/drawing/2014/main" id="{24AAE6A9-B955-4E1C-B85D-D3923373B18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a:extLst>
            <a:ext uri="{FF2B5EF4-FFF2-40B4-BE49-F238E27FC236}">
              <a16:creationId xmlns="" xmlns:a16="http://schemas.microsoft.com/office/drawing/2014/main" id="{AA9FC5CA-B16B-44D6-8ECE-440571559D9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a:extLst>
            <a:ext uri="{FF2B5EF4-FFF2-40B4-BE49-F238E27FC236}">
              <a16:creationId xmlns="" xmlns:a16="http://schemas.microsoft.com/office/drawing/2014/main" id="{9672CB97-CD9D-46B4-8055-286A52F64FE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 xmlns:a16="http://schemas.microsoft.com/office/drawing/2014/main" id="{E07004DF-C91B-49E8-ACF0-40CB5B4C1B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 xmlns:a16="http://schemas.microsoft.com/office/drawing/2014/main" id="{4FC239A0-8C27-4A6E-9032-A420806579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 xmlns:a16="http://schemas.microsoft.com/office/drawing/2014/main" id="{D9EF21B3-1986-4DD6-96B2-3EAB552343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0" name="直線コネクタ 199">
          <a:extLst>
            <a:ext uri="{FF2B5EF4-FFF2-40B4-BE49-F238E27FC236}">
              <a16:creationId xmlns="" xmlns:a16="http://schemas.microsoft.com/office/drawing/2014/main" id="{C93B698D-D15A-4A8E-B51F-7D76F8AB9F2A}"/>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1" name="【体育館・プール】&#10;一人当たり面積最小値テキスト">
          <a:extLst>
            <a:ext uri="{FF2B5EF4-FFF2-40B4-BE49-F238E27FC236}">
              <a16:creationId xmlns="" xmlns:a16="http://schemas.microsoft.com/office/drawing/2014/main" id="{4729CE4C-8F3E-43E7-8A69-20549B9A50AE}"/>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2" name="直線コネクタ 201">
          <a:extLst>
            <a:ext uri="{FF2B5EF4-FFF2-40B4-BE49-F238E27FC236}">
              <a16:creationId xmlns="" xmlns:a16="http://schemas.microsoft.com/office/drawing/2014/main" id="{A18EA07F-FA58-48C4-A3E6-A0F7692EF87C}"/>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3" name="【体育館・プール】&#10;一人当たり面積最大値テキスト">
          <a:extLst>
            <a:ext uri="{FF2B5EF4-FFF2-40B4-BE49-F238E27FC236}">
              <a16:creationId xmlns="" xmlns:a16="http://schemas.microsoft.com/office/drawing/2014/main" id="{A5D7D02E-8349-4282-8768-A434F3704F68}"/>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4" name="直線コネクタ 203">
          <a:extLst>
            <a:ext uri="{FF2B5EF4-FFF2-40B4-BE49-F238E27FC236}">
              <a16:creationId xmlns="" xmlns:a16="http://schemas.microsoft.com/office/drawing/2014/main" id="{8BF80340-778B-454A-9E9D-6298337E722E}"/>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05" name="【体育館・プール】&#10;一人当たり面積平均値テキスト">
          <a:extLst>
            <a:ext uri="{FF2B5EF4-FFF2-40B4-BE49-F238E27FC236}">
              <a16:creationId xmlns="" xmlns:a16="http://schemas.microsoft.com/office/drawing/2014/main" id="{7F3585C9-1A0B-463D-A381-6E341B0F0EF8}"/>
            </a:ext>
          </a:extLst>
        </xdr:cNvPr>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6" name="フローチャート: 判断 205">
          <a:extLst>
            <a:ext uri="{FF2B5EF4-FFF2-40B4-BE49-F238E27FC236}">
              <a16:creationId xmlns="" xmlns:a16="http://schemas.microsoft.com/office/drawing/2014/main" id="{6BD99CD4-DA45-49EA-A756-BC7AEFE28BF4}"/>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7" name="フローチャート: 判断 206">
          <a:extLst>
            <a:ext uri="{FF2B5EF4-FFF2-40B4-BE49-F238E27FC236}">
              <a16:creationId xmlns="" xmlns:a16="http://schemas.microsoft.com/office/drawing/2014/main" id="{30EA08F5-50C3-41C7-A24B-302C91818CF8}"/>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08" name="n_1aveValue【体育館・プール】&#10;一人当たり面積">
          <a:extLst>
            <a:ext uri="{FF2B5EF4-FFF2-40B4-BE49-F238E27FC236}">
              <a16:creationId xmlns="" xmlns:a16="http://schemas.microsoft.com/office/drawing/2014/main" id="{1AC7B307-50C1-4488-A454-B52FE4603FBC}"/>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209" name="フローチャート: 判断 208">
          <a:extLst>
            <a:ext uri="{FF2B5EF4-FFF2-40B4-BE49-F238E27FC236}">
              <a16:creationId xmlns="" xmlns:a16="http://schemas.microsoft.com/office/drawing/2014/main" id="{82E630D8-6CCB-452B-AFDB-3C02DDF1EE30}"/>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210" name="n_2aveValue【体育館・プール】&#10;一人当たり面積">
          <a:extLst>
            <a:ext uri="{FF2B5EF4-FFF2-40B4-BE49-F238E27FC236}">
              <a16:creationId xmlns="" xmlns:a16="http://schemas.microsoft.com/office/drawing/2014/main" id="{CCF2DC1A-80F0-44CE-B33B-7F3833B7C328}"/>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148082</xdr:rowOff>
    </xdr:from>
    <xdr:to>
      <xdr:col>41</xdr:col>
      <xdr:colOff>101600</xdr:colOff>
      <xdr:row>62</xdr:row>
      <xdr:rowOff>78232</xdr:rowOff>
    </xdr:to>
    <xdr:sp macro="" textlink="">
      <xdr:nvSpPr>
        <xdr:cNvPr id="211" name="フローチャート: 判断 210">
          <a:extLst>
            <a:ext uri="{FF2B5EF4-FFF2-40B4-BE49-F238E27FC236}">
              <a16:creationId xmlns="" xmlns:a16="http://schemas.microsoft.com/office/drawing/2014/main" id="{EF2DF174-2A0F-4C24-ADC3-F0E14FCFB8F6}"/>
            </a:ext>
          </a:extLst>
        </xdr:cNvPr>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94759</xdr:rowOff>
    </xdr:from>
    <xdr:ext cx="469744" cy="259045"/>
    <xdr:sp macro="" textlink="">
      <xdr:nvSpPr>
        <xdr:cNvPr id="212" name="n_3aveValue【体育館・プール】&#10;一人当たり面積">
          <a:extLst>
            <a:ext uri="{FF2B5EF4-FFF2-40B4-BE49-F238E27FC236}">
              <a16:creationId xmlns="" xmlns:a16="http://schemas.microsoft.com/office/drawing/2014/main" id="{30992E3E-6063-4920-8407-7BDF5FAD5E3E}"/>
            </a:ext>
          </a:extLst>
        </xdr:cNvPr>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D268EBD0-D1E2-4218-B677-72F6D6739A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 xmlns:a16="http://schemas.microsoft.com/office/drawing/2014/main" id="{FFBD5B47-D272-450C-AAE6-3327777A85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 xmlns:a16="http://schemas.microsoft.com/office/drawing/2014/main" id="{1D3B518A-9E42-4536-9CE2-9AD230B73A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46475F05-F3DD-4A85-BAA2-3687113D36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19BF0AC2-DCA7-4B15-AC92-AE86408A12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18" name="楕円 217">
          <a:extLst>
            <a:ext uri="{FF2B5EF4-FFF2-40B4-BE49-F238E27FC236}">
              <a16:creationId xmlns="" xmlns:a16="http://schemas.microsoft.com/office/drawing/2014/main" id="{861CB6CC-B249-4E40-92F6-27E6D473B952}"/>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19" name="楕円 218">
          <a:extLst>
            <a:ext uri="{FF2B5EF4-FFF2-40B4-BE49-F238E27FC236}">
              <a16:creationId xmlns="" xmlns:a16="http://schemas.microsoft.com/office/drawing/2014/main" id="{611A348B-75B4-43F9-A489-5769E18E96CC}"/>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20" name="直線コネクタ 219">
          <a:extLst>
            <a:ext uri="{FF2B5EF4-FFF2-40B4-BE49-F238E27FC236}">
              <a16:creationId xmlns="" xmlns:a16="http://schemas.microsoft.com/office/drawing/2014/main" id="{89E6F3B5-509D-41D1-AC7D-63471BD5BD7E}"/>
            </a:ext>
          </a:extLst>
        </xdr:cNvPr>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21" name="楕円 220">
          <a:extLst>
            <a:ext uri="{FF2B5EF4-FFF2-40B4-BE49-F238E27FC236}">
              <a16:creationId xmlns="" xmlns:a16="http://schemas.microsoft.com/office/drawing/2014/main" id="{72BDB949-A01F-4019-A55F-6EB8A6D83560}"/>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45720</xdr:rowOff>
    </xdr:to>
    <xdr:cxnSp macro="">
      <xdr:nvCxnSpPr>
        <xdr:cNvPr id="222" name="直線コネクタ 221">
          <a:extLst>
            <a:ext uri="{FF2B5EF4-FFF2-40B4-BE49-F238E27FC236}">
              <a16:creationId xmlns="" xmlns:a16="http://schemas.microsoft.com/office/drawing/2014/main" id="{18998E2B-CF15-4F1A-AE41-2B0E3BE36627}"/>
            </a:ext>
          </a:extLst>
        </xdr:cNvPr>
        <xdr:cNvCxnSpPr/>
      </xdr:nvCxnSpPr>
      <xdr:spPr>
        <a:xfrm>
          <a:off x="7861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23" name="n_1mainValue【体育館・プール】&#10;一人当たり面積">
          <a:extLst>
            <a:ext uri="{FF2B5EF4-FFF2-40B4-BE49-F238E27FC236}">
              <a16:creationId xmlns="" xmlns:a16="http://schemas.microsoft.com/office/drawing/2014/main" id="{3F4DF1E8-1018-4D6C-AEE2-3BF2DF921EB5}"/>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24" name="n_2mainValue【体育館・プール】&#10;一人当たり面積">
          <a:extLst>
            <a:ext uri="{FF2B5EF4-FFF2-40B4-BE49-F238E27FC236}">
              <a16:creationId xmlns="" xmlns:a16="http://schemas.microsoft.com/office/drawing/2014/main" id="{8F97495E-3EAC-46D2-832A-7E66A69B6157}"/>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25" name="n_3mainValue【体育館・プール】&#10;一人当たり面積">
          <a:extLst>
            <a:ext uri="{FF2B5EF4-FFF2-40B4-BE49-F238E27FC236}">
              <a16:creationId xmlns="" xmlns:a16="http://schemas.microsoft.com/office/drawing/2014/main" id="{DC0878B3-F41F-47EB-A6BB-9510D48B387E}"/>
            </a:ext>
          </a:extLst>
        </xdr:cNvPr>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 xmlns:a16="http://schemas.microsoft.com/office/drawing/2014/main" id="{CE861793-858B-41D1-A868-8AE0619E87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 xmlns:a16="http://schemas.microsoft.com/office/drawing/2014/main" id="{CBE2CD60-DD67-47BD-A5E4-A486C4155B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 xmlns:a16="http://schemas.microsoft.com/office/drawing/2014/main" id="{E5644F8B-C8E8-4B70-9C71-513D219B69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 xmlns:a16="http://schemas.microsoft.com/office/drawing/2014/main" id="{730492FC-6A3C-433E-9CEB-0793162FCB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 xmlns:a16="http://schemas.microsoft.com/office/drawing/2014/main" id="{17B93E79-58A8-4424-A9E5-848A27B0D5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 xmlns:a16="http://schemas.microsoft.com/office/drawing/2014/main" id="{2DA455BB-7CA6-434A-AA80-A3435D7360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 xmlns:a16="http://schemas.microsoft.com/office/drawing/2014/main" id="{96F1CD08-9456-470C-B00E-FD1E5DA337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 xmlns:a16="http://schemas.microsoft.com/office/drawing/2014/main" id="{863DD94C-A97D-4AD3-9A60-3369DEB114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 xmlns:a16="http://schemas.microsoft.com/office/drawing/2014/main" id="{5ECD02BE-31E3-48E5-99F2-9872F60E3B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 xmlns:a16="http://schemas.microsoft.com/office/drawing/2014/main" id="{B114489D-40F0-429F-BE71-E678BD77E8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 xmlns:a16="http://schemas.microsoft.com/office/drawing/2014/main" id="{ACA07F64-113F-4406-A696-833C44A47A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7" name="テキスト ボックス 236">
          <a:extLst>
            <a:ext uri="{FF2B5EF4-FFF2-40B4-BE49-F238E27FC236}">
              <a16:creationId xmlns="" xmlns:a16="http://schemas.microsoft.com/office/drawing/2014/main" id="{1CB5ACD9-9FF2-4E7A-A1A0-E6E8D32FB2E8}"/>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 xmlns:a16="http://schemas.microsoft.com/office/drawing/2014/main" id="{2B888C76-040B-4679-BD34-296A3C825F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 xmlns:a16="http://schemas.microsoft.com/office/drawing/2014/main" id="{A0B0EF65-42EA-45C4-95D5-5341EB92C5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 xmlns:a16="http://schemas.microsoft.com/office/drawing/2014/main" id="{BCA60FAD-8207-4267-B7B0-C964944696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 xmlns:a16="http://schemas.microsoft.com/office/drawing/2014/main" id="{759AB004-BABE-44ED-B79A-97DD676236C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 xmlns:a16="http://schemas.microsoft.com/office/drawing/2014/main" id="{F94C7385-3098-4E10-911D-0B5A1F35F3D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 xmlns:a16="http://schemas.microsoft.com/office/drawing/2014/main" id="{3760E0DF-71FF-4788-A5F0-E1F5821D187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 xmlns:a16="http://schemas.microsoft.com/office/drawing/2014/main" id="{D13CF323-3CBE-49E8-BF94-A1DB79F4AB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a:extLst>
            <a:ext uri="{FF2B5EF4-FFF2-40B4-BE49-F238E27FC236}">
              <a16:creationId xmlns="" xmlns:a16="http://schemas.microsoft.com/office/drawing/2014/main" id="{73C69BD6-084C-4010-BC94-99B714DB571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 xmlns:a16="http://schemas.microsoft.com/office/drawing/2014/main" id="{BA25A36A-6D07-4033-90FE-F8B2BE82E0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 xmlns:a16="http://schemas.microsoft.com/office/drawing/2014/main" id="{5D490621-93F0-46A8-96AB-6AC71DC420F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a:extLst>
            <a:ext uri="{FF2B5EF4-FFF2-40B4-BE49-F238E27FC236}">
              <a16:creationId xmlns="" xmlns:a16="http://schemas.microsoft.com/office/drawing/2014/main" id="{A533D113-619C-48E9-B5ED-B4681B16D8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9" name="直線コネクタ 248">
          <a:extLst>
            <a:ext uri="{FF2B5EF4-FFF2-40B4-BE49-F238E27FC236}">
              <a16:creationId xmlns="" xmlns:a16="http://schemas.microsoft.com/office/drawing/2014/main" id="{49E61389-2398-4CC9-83A2-A0557DB9CE54}"/>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50" name="【福祉施設】&#10;有形固定資産減価償却率最小値テキスト">
          <a:extLst>
            <a:ext uri="{FF2B5EF4-FFF2-40B4-BE49-F238E27FC236}">
              <a16:creationId xmlns="" xmlns:a16="http://schemas.microsoft.com/office/drawing/2014/main" id="{78EF1B23-2910-4E6C-84C3-10ACA99DBB7A}"/>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51" name="直線コネクタ 250">
          <a:extLst>
            <a:ext uri="{FF2B5EF4-FFF2-40B4-BE49-F238E27FC236}">
              <a16:creationId xmlns="" xmlns:a16="http://schemas.microsoft.com/office/drawing/2014/main" id="{A4AB7EAD-2B24-445C-B056-4BD044C9DF18}"/>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2" name="【福祉施設】&#10;有形固定資産減価償却率最大値テキスト">
          <a:extLst>
            <a:ext uri="{FF2B5EF4-FFF2-40B4-BE49-F238E27FC236}">
              <a16:creationId xmlns="" xmlns:a16="http://schemas.microsoft.com/office/drawing/2014/main" id="{FCB997D2-97BD-4A97-87BB-258E07AD621F}"/>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3" name="直線コネクタ 252">
          <a:extLst>
            <a:ext uri="{FF2B5EF4-FFF2-40B4-BE49-F238E27FC236}">
              <a16:creationId xmlns="" xmlns:a16="http://schemas.microsoft.com/office/drawing/2014/main" id="{B566FA85-10E0-43AC-A0A3-6396B5B2711E}"/>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4" name="【福祉施設】&#10;有形固定資産減価償却率平均値テキスト">
          <a:extLst>
            <a:ext uri="{FF2B5EF4-FFF2-40B4-BE49-F238E27FC236}">
              <a16:creationId xmlns="" xmlns:a16="http://schemas.microsoft.com/office/drawing/2014/main" id="{D7D3C64C-CB03-4B6D-B1CF-C4771F080EA4}"/>
            </a:ext>
          </a:extLst>
        </xdr:cNvPr>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5" name="フローチャート: 判断 254">
          <a:extLst>
            <a:ext uri="{FF2B5EF4-FFF2-40B4-BE49-F238E27FC236}">
              <a16:creationId xmlns="" xmlns:a16="http://schemas.microsoft.com/office/drawing/2014/main" id="{122F92DB-A376-440F-99D5-9D7E2F6F8F62}"/>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6" name="フローチャート: 判断 255">
          <a:extLst>
            <a:ext uri="{FF2B5EF4-FFF2-40B4-BE49-F238E27FC236}">
              <a16:creationId xmlns="" xmlns:a16="http://schemas.microsoft.com/office/drawing/2014/main" id="{C0F4369B-67D0-455D-9C7E-9B7A1FE2E83D}"/>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46372</xdr:rowOff>
    </xdr:from>
    <xdr:ext cx="405111" cy="259045"/>
    <xdr:sp macro="" textlink="">
      <xdr:nvSpPr>
        <xdr:cNvPr id="257" name="n_1aveValue【福祉施設】&#10;有形固定資産減価償却率">
          <a:extLst>
            <a:ext uri="{FF2B5EF4-FFF2-40B4-BE49-F238E27FC236}">
              <a16:creationId xmlns="" xmlns:a16="http://schemas.microsoft.com/office/drawing/2014/main" id="{C3182BC9-E865-4E7A-8575-09AB0B4DBD7C}"/>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128270</xdr:rowOff>
    </xdr:from>
    <xdr:to>
      <xdr:col>15</xdr:col>
      <xdr:colOff>101600</xdr:colOff>
      <xdr:row>81</xdr:row>
      <xdr:rowOff>58420</xdr:rowOff>
    </xdr:to>
    <xdr:sp macro="" textlink="">
      <xdr:nvSpPr>
        <xdr:cNvPr id="258" name="フローチャート: 判断 257">
          <a:extLst>
            <a:ext uri="{FF2B5EF4-FFF2-40B4-BE49-F238E27FC236}">
              <a16:creationId xmlns="" xmlns:a16="http://schemas.microsoft.com/office/drawing/2014/main" id="{E39F044E-9EFF-44C6-88BD-9EFF50CE06D9}"/>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74947</xdr:rowOff>
    </xdr:from>
    <xdr:ext cx="405111" cy="259045"/>
    <xdr:sp macro="" textlink="">
      <xdr:nvSpPr>
        <xdr:cNvPr id="259" name="n_2aveValue【福祉施設】&#10;有形固定資産減価償却率">
          <a:extLst>
            <a:ext uri="{FF2B5EF4-FFF2-40B4-BE49-F238E27FC236}">
              <a16:creationId xmlns="" xmlns:a16="http://schemas.microsoft.com/office/drawing/2014/main" id="{069CFD33-4317-4C5F-B3DB-98022BD2ADA2}"/>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15875</xdr:rowOff>
    </xdr:from>
    <xdr:to>
      <xdr:col>10</xdr:col>
      <xdr:colOff>165100</xdr:colOff>
      <xdr:row>81</xdr:row>
      <xdr:rowOff>117475</xdr:rowOff>
    </xdr:to>
    <xdr:sp macro="" textlink="">
      <xdr:nvSpPr>
        <xdr:cNvPr id="260" name="フローチャート: 判断 259">
          <a:extLst>
            <a:ext uri="{FF2B5EF4-FFF2-40B4-BE49-F238E27FC236}">
              <a16:creationId xmlns="" xmlns:a16="http://schemas.microsoft.com/office/drawing/2014/main" id="{E5466EB5-1F0C-4986-81CE-654B80523A3C}"/>
            </a:ext>
          </a:extLst>
        </xdr:cNvPr>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108602</xdr:rowOff>
    </xdr:from>
    <xdr:ext cx="405111" cy="259045"/>
    <xdr:sp macro="" textlink="">
      <xdr:nvSpPr>
        <xdr:cNvPr id="261" name="n_3aveValue【福祉施設】&#10;有形固定資産減価償却率">
          <a:extLst>
            <a:ext uri="{FF2B5EF4-FFF2-40B4-BE49-F238E27FC236}">
              <a16:creationId xmlns="" xmlns:a16="http://schemas.microsoft.com/office/drawing/2014/main" id="{8D5B1F58-095A-48AB-BFAA-A56832C51E44}"/>
            </a:ext>
          </a:extLst>
        </xdr:cNvPr>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11F2F6EA-159F-4BC8-9850-1DF7E71859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22AEC18E-1125-4FC0-8BBB-1E1EFC7657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0CDDA28D-4936-4C2B-8EEE-1EEF3BD500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EE469EFB-6438-4AB4-8791-45A2C63686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FFE3AAE4-3B99-41AD-9143-9AF4AEBB67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67" name="楕円 266">
          <a:extLst>
            <a:ext uri="{FF2B5EF4-FFF2-40B4-BE49-F238E27FC236}">
              <a16:creationId xmlns="" xmlns:a16="http://schemas.microsoft.com/office/drawing/2014/main" id="{CC68F0E3-32A0-46EC-AE30-59F4AF5A1AB0}"/>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145414</xdr:rowOff>
    </xdr:from>
    <xdr:to>
      <xdr:col>15</xdr:col>
      <xdr:colOff>101600</xdr:colOff>
      <xdr:row>81</xdr:row>
      <xdr:rowOff>75564</xdr:rowOff>
    </xdr:to>
    <xdr:sp macro="" textlink="">
      <xdr:nvSpPr>
        <xdr:cNvPr id="268" name="楕円 267">
          <a:extLst>
            <a:ext uri="{FF2B5EF4-FFF2-40B4-BE49-F238E27FC236}">
              <a16:creationId xmlns="" xmlns:a16="http://schemas.microsoft.com/office/drawing/2014/main" id="{16BAC186-D51B-4AE9-BD12-98B5F79134F5}"/>
            </a:ext>
          </a:extLst>
        </xdr:cNvPr>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24764</xdr:rowOff>
    </xdr:to>
    <xdr:cxnSp macro="">
      <xdr:nvCxnSpPr>
        <xdr:cNvPr id="269" name="直線コネクタ 268">
          <a:extLst>
            <a:ext uri="{FF2B5EF4-FFF2-40B4-BE49-F238E27FC236}">
              <a16:creationId xmlns="" xmlns:a16="http://schemas.microsoft.com/office/drawing/2014/main" id="{ECCF7F36-1E7B-493C-8F05-38DD0D17A9C7}"/>
            </a:ext>
          </a:extLst>
        </xdr:cNvPr>
        <xdr:cNvCxnSpPr/>
      </xdr:nvCxnSpPr>
      <xdr:spPr>
        <a:xfrm flipV="1">
          <a:off x="2908300" y="139026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74930</xdr:rowOff>
    </xdr:from>
    <xdr:to>
      <xdr:col>10</xdr:col>
      <xdr:colOff>165100</xdr:colOff>
      <xdr:row>81</xdr:row>
      <xdr:rowOff>5080</xdr:rowOff>
    </xdr:to>
    <xdr:sp macro="" textlink="">
      <xdr:nvSpPr>
        <xdr:cNvPr id="270" name="楕円 269">
          <a:extLst>
            <a:ext uri="{FF2B5EF4-FFF2-40B4-BE49-F238E27FC236}">
              <a16:creationId xmlns="" xmlns:a16="http://schemas.microsoft.com/office/drawing/2014/main" id="{505E24A1-EA06-4B42-9D24-926AA8D6BDD5}"/>
            </a:ext>
          </a:extLst>
        </xdr:cNvPr>
        <xdr:cNvSpPr/>
      </xdr:nvSpPr>
      <xdr:spPr>
        <a:xfrm>
          <a:off x="1968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125730</xdr:rowOff>
    </xdr:from>
    <xdr:to>
      <xdr:col>15</xdr:col>
      <xdr:colOff>50800</xdr:colOff>
      <xdr:row>81</xdr:row>
      <xdr:rowOff>24764</xdr:rowOff>
    </xdr:to>
    <xdr:cxnSp macro="">
      <xdr:nvCxnSpPr>
        <xdr:cNvPr id="271" name="直線コネクタ 270">
          <a:extLst>
            <a:ext uri="{FF2B5EF4-FFF2-40B4-BE49-F238E27FC236}">
              <a16:creationId xmlns="" xmlns:a16="http://schemas.microsoft.com/office/drawing/2014/main" id="{D0E304DB-B840-4882-AC30-4AA0B8831BC0}"/>
            </a:ext>
          </a:extLst>
        </xdr:cNvPr>
        <xdr:cNvCxnSpPr/>
      </xdr:nvCxnSpPr>
      <xdr:spPr>
        <a:xfrm>
          <a:off x="2019300" y="13841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57166</xdr:rowOff>
    </xdr:from>
    <xdr:ext cx="405111" cy="259045"/>
    <xdr:sp macro="" textlink="">
      <xdr:nvSpPr>
        <xdr:cNvPr id="272" name="n_1mainValue【福祉施設】&#10;有形固定資産減価償却率">
          <a:extLst>
            <a:ext uri="{FF2B5EF4-FFF2-40B4-BE49-F238E27FC236}">
              <a16:creationId xmlns="" xmlns:a16="http://schemas.microsoft.com/office/drawing/2014/main" id="{40C038F4-79E2-482F-8E9E-296CB7DBF633}"/>
            </a:ext>
          </a:extLst>
        </xdr:cNvPr>
        <xdr:cNvSpPr txBox="1"/>
      </xdr:nvSpPr>
      <xdr:spPr>
        <a:xfrm>
          <a:off x="3582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66691</xdr:rowOff>
    </xdr:from>
    <xdr:ext cx="405111" cy="259045"/>
    <xdr:sp macro="" textlink="">
      <xdr:nvSpPr>
        <xdr:cNvPr id="273" name="n_2mainValue【福祉施設】&#10;有形固定資産減価償却率">
          <a:extLst>
            <a:ext uri="{FF2B5EF4-FFF2-40B4-BE49-F238E27FC236}">
              <a16:creationId xmlns="" xmlns:a16="http://schemas.microsoft.com/office/drawing/2014/main" id="{4928BC82-44C7-42DD-8178-B1A380E8EEB7}"/>
            </a:ext>
          </a:extLst>
        </xdr:cNvPr>
        <xdr:cNvSpPr txBox="1"/>
      </xdr:nvSpPr>
      <xdr:spPr>
        <a:xfrm>
          <a:off x="2705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21607</xdr:rowOff>
    </xdr:from>
    <xdr:ext cx="405111" cy="259045"/>
    <xdr:sp macro="" textlink="">
      <xdr:nvSpPr>
        <xdr:cNvPr id="274" name="n_3mainValue【福祉施設】&#10;有形固定資産減価償却率">
          <a:extLst>
            <a:ext uri="{FF2B5EF4-FFF2-40B4-BE49-F238E27FC236}">
              <a16:creationId xmlns="" xmlns:a16="http://schemas.microsoft.com/office/drawing/2014/main" id="{462A2904-052C-4285-899A-4EFE2E268CED}"/>
            </a:ext>
          </a:extLst>
        </xdr:cNvPr>
        <xdr:cNvSpPr txBox="1"/>
      </xdr:nvSpPr>
      <xdr:spPr>
        <a:xfrm>
          <a:off x="1816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 xmlns:a16="http://schemas.microsoft.com/office/drawing/2014/main" id="{BFE4C4DA-4024-4374-9953-6BC4C5EA5E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 xmlns:a16="http://schemas.microsoft.com/office/drawing/2014/main" id="{90E17943-87F4-43AD-AA57-BCFF9822B9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 xmlns:a16="http://schemas.microsoft.com/office/drawing/2014/main" id="{C7839494-57C5-44FB-876A-3328699DDF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 xmlns:a16="http://schemas.microsoft.com/office/drawing/2014/main" id="{E1DA2615-BD79-4AC1-97DD-7EEACE03E2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 xmlns:a16="http://schemas.microsoft.com/office/drawing/2014/main" id="{FECA8A2B-2029-4EAD-9DC8-4CC57E04DF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 xmlns:a16="http://schemas.microsoft.com/office/drawing/2014/main" id="{A7CB1593-74E6-4D71-BBBE-FBC67B86D7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 xmlns:a16="http://schemas.microsoft.com/office/drawing/2014/main" id="{7453F584-7979-499F-B79A-148B73E712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 xmlns:a16="http://schemas.microsoft.com/office/drawing/2014/main" id="{86E9C780-C874-458B-91FA-8EF97E347B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 xmlns:a16="http://schemas.microsoft.com/office/drawing/2014/main" id="{14370147-E4F7-43CC-93AA-320823BC5D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 xmlns:a16="http://schemas.microsoft.com/office/drawing/2014/main" id="{4B3C2BB4-C963-4D54-86F5-F65D2F9DAA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a:extLst>
            <a:ext uri="{FF2B5EF4-FFF2-40B4-BE49-F238E27FC236}">
              <a16:creationId xmlns="" xmlns:a16="http://schemas.microsoft.com/office/drawing/2014/main" id="{68650050-5F75-46B3-BD98-C11758B4FE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a:extLst>
            <a:ext uri="{FF2B5EF4-FFF2-40B4-BE49-F238E27FC236}">
              <a16:creationId xmlns="" xmlns:a16="http://schemas.microsoft.com/office/drawing/2014/main" id="{3F965FA7-E9BF-4979-B6C2-A899EF54D3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a:extLst>
            <a:ext uri="{FF2B5EF4-FFF2-40B4-BE49-F238E27FC236}">
              <a16:creationId xmlns="" xmlns:a16="http://schemas.microsoft.com/office/drawing/2014/main" id="{E70FE51A-B265-4387-AC36-C3B1B5CE8DE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a:extLst>
            <a:ext uri="{FF2B5EF4-FFF2-40B4-BE49-F238E27FC236}">
              <a16:creationId xmlns="" xmlns:a16="http://schemas.microsoft.com/office/drawing/2014/main" id="{D0AD0DA3-0D39-4958-8178-29E2088FD69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 xmlns:a16="http://schemas.microsoft.com/office/drawing/2014/main" id="{265F48DA-43B0-4954-B746-97240CDBA5B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 xmlns:a16="http://schemas.microsoft.com/office/drawing/2014/main" id="{DDAB2197-6AB5-49D7-B2E1-BECE8F39ACC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a:extLst>
            <a:ext uri="{FF2B5EF4-FFF2-40B4-BE49-F238E27FC236}">
              <a16:creationId xmlns="" xmlns:a16="http://schemas.microsoft.com/office/drawing/2014/main" id="{53EE04CF-6B2D-4C86-9060-02DB512BAF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a:extLst>
            <a:ext uri="{FF2B5EF4-FFF2-40B4-BE49-F238E27FC236}">
              <a16:creationId xmlns="" xmlns:a16="http://schemas.microsoft.com/office/drawing/2014/main" id="{FF476830-0E74-40E4-A3FC-7046C224C4A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a:extLst>
            <a:ext uri="{FF2B5EF4-FFF2-40B4-BE49-F238E27FC236}">
              <a16:creationId xmlns="" xmlns:a16="http://schemas.microsoft.com/office/drawing/2014/main" id="{B8E63106-78B3-4D17-A886-277A12F139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a:extLst>
            <a:ext uri="{FF2B5EF4-FFF2-40B4-BE49-F238E27FC236}">
              <a16:creationId xmlns="" xmlns:a16="http://schemas.microsoft.com/office/drawing/2014/main" id="{930A3A67-D295-4928-91A2-7192DE8C12E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 xmlns:a16="http://schemas.microsoft.com/office/drawing/2014/main" id="{771A8CD4-0CBB-4B96-B2D6-13306CD078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 xmlns:a16="http://schemas.microsoft.com/office/drawing/2014/main" id="{26CDC125-F861-4759-B053-CA176FE586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a:extLst>
            <a:ext uri="{FF2B5EF4-FFF2-40B4-BE49-F238E27FC236}">
              <a16:creationId xmlns="" xmlns:a16="http://schemas.microsoft.com/office/drawing/2014/main" id="{E8837FF1-46A3-4590-9C2F-AD8809BDE0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8" name="直線コネクタ 297">
          <a:extLst>
            <a:ext uri="{FF2B5EF4-FFF2-40B4-BE49-F238E27FC236}">
              <a16:creationId xmlns="" xmlns:a16="http://schemas.microsoft.com/office/drawing/2014/main" id="{9655C300-5F2A-4434-A0FB-ECC5F4E1F7D0}"/>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9" name="【福祉施設】&#10;一人当たり面積最小値テキスト">
          <a:extLst>
            <a:ext uri="{FF2B5EF4-FFF2-40B4-BE49-F238E27FC236}">
              <a16:creationId xmlns="" xmlns:a16="http://schemas.microsoft.com/office/drawing/2014/main" id="{A110B641-C0BE-4DD8-B43B-32675236E66A}"/>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00" name="直線コネクタ 299">
          <a:extLst>
            <a:ext uri="{FF2B5EF4-FFF2-40B4-BE49-F238E27FC236}">
              <a16:creationId xmlns="" xmlns:a16="http://schemas.microsoft.com/office/drawing/2014/main" id="{3D9AA51F-D9F5-442F-955D-EB5D0E4B63EE}"/>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01" name="【福祉施設】&#10;一人当たり面積最大値テキスト">
          <a:extLst>
            <a:ext uri="{FF2B5EF4-FFF2-40B4-BE49-F238E27FC236}">
              <a16:creationId xmlns="" xmlns:a16="http://schemas.microsoft.com/office/drawing/2014/main" id="{739EE553-E9A8-4053-AC93-06B7CB1DA7C9}"/>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2" name="直線コネクタ 301">
          <a:extLst>
            <a:ext uri="{FF2B5EF4-FFF2-40B4-BE49-F238E27FC236}">
              <a16:creationId xmlns="" xmlns:a16="http://schemas.microsoft.com/office/drawing/2014/main" id="{23753ED0-B3D3-4EFC-978C-68B0811171D6}"/>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3" name="【福祉施設】&#10;一人当たり面積平均値テキスト">
          <a:extLst>
            <a:ext uri="{FF2B5EF4-FFF2-40B4-BE49-F238E27FC236}">
              <a16:creationId xmlns="" xmlns:a16="http://schemas.microsoft.com/office/drawing/2014/main" id="{49B3ABE9-C51D-474E-820F-48E46D17F4D8}"/>
            </a:ext>
          </a:extLst>
        </xdr:cNvPr>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4" name="フローチャート: 判断 303">
          <a:extLst>
            <a:ext uri="{FF2B5EF4-FFF2-40B4-BE49-F238E27FC236}">
              <a16:creationId xmlns="" xmlns:a16="http://schemas.microsoft.com/office/drawing/2014/main" id="{7BCF6063-BE54-4423-9C42-E551DC4F9517}"/>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5" name="フローチャート: 判断 304">
          <a:extLst>
            <a:ext uri="{FF2B5EF4-FFF2-40B4-BE49-F238E27FC236}">
              <a16:creationId xmlns="" xmlns:a16="http://schemas.microsoft.com/office/drawing/2014/main" id="{1F6A753A-9C0F-48F5-93DC-41CDD7AC19BE}"/>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73677</xdr:rowOff>
    </xdr:from>
    <xdr:ext cx="469744" cy="259045"/>
    <xdr:sp macro="" textlink="">
      <xdr:nvSpPr>
        <xdr:cNvPr id="306" name="n_1aveValue【福祉施設】&#10;一人当たり面積">
          <a:extLst>
            <a:ext uri="{FF2B5EF4-FFF2-40B4-BE49-F238E27FC236}">
              <a16:creationId xmlns="" xmlns:a16="http://schemas.microsoft.com/office/drawing/2014/main" id="{1DFAA80D-B6BB-4ADE-9E15-E6871BB25081}"/>
            </a:ext>
          </a:extLst>
        </xdr:cNvPr>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307" name="フローチャート: 判断 306">
          <a:extLst>
            <a:ext uri="{FF2B5EF4-FFF2-40B4-BE49-F238E27FC236}">
              <a16:creationId xmlns="" xmlns:a16="http://schemas.microsoft.com/office/drawing/2014/main" id="{050ACCA9-6C83-4AB7-A311-FA94DEB59040}"/>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86377</xdr:rowOff>
    </xdr:from>
    <xdr:ext cx="469744" cy="259045"/>
    <xdr:sp macro="" textlink="">
      <xdr:nvSpPr>
        <xdr:cNvPr id="308" name="n_2aveValue【福祉施設】&#10;一人当たり面積">
          <a:extLst>
            <a:ext uri="{FF2B5EF4-FFF2-40B4-BE49-F238E27FC236}">
              <a16:creationId xmlns="" xmlns:a16="http://schemas.microsoft.com/office/drawing/2014/main" id="{2CBD0CCC-E6BB-4FF2-9081-EE17FDA7CE7C}"/>
            </a:ext>
          </a:extLst>
        </xdr:cNvPr>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120650</xdr:rowOff>
    </xdr:from>
    <xdr:to>
      <xdr:col>41</xdr:col>
      <xdr:colOff>101600</xdr:colOff>
      <xdr:row>84</xdr:row>
      <xdr:rowOff>50800</xdr:rowOff>
    </xdr:to>
    <xdr:sp macro="" textlink="">
      <xdr:nvSpPr>
        <xdr:cNvPr id="309" name="フローチャート: 判断 308">
          <a:extLst>
            <a:ext uri="{FF2B5EF4-FFF2-40B4-BE49-F238E27FC236}">
              <a16:creationId xmlns="" xmlns:a16="http://schemas.microsoft.com/office/drawing/2014/main" id="{D4B26692-D1ED-4F2E-9070-70FBD74A87FA}"/>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41927</xdr:rowOff>
    </xdr:from>
    <xdr:ext cx="469744" cy="259045"/>
    <xdr:sp macro="" textlink="">
      <xdr:nvSpPr>
        <xdr:cNvPr id="310" name="n_3aveValue【福祉施設】&#10;一人当たり面積">
          <a:extLst>
            <a:ext uri="{FF2B5EF4-FFF2-40B4-BE49-F238E27FC236}">
              <a16:creationId xmlns="" xmlns:a16="http://schemas.microsoft.com/office/drawing/2014/main" id="{EA54E983-0FF1-4BDD-B514-67B3C4B2FD5A}"/>
            </a:ext>
          </a:extLst>
        </xdr:cNvPr>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 xmlns:a16="http://schemas.microsoft.com/office/drawing/2014/main" id="{C3B5AA63-B1F4-48F2-B9F1-1D2466C99A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 xmlns:a16="http://schemas.microsoft.com/office/drawing/2014/main" id="{A3E0977A-87EC-430C-B086-3342D959C7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 xmlns:a16="http://schemas.microsoft.com/office/drawing/2014/main" id="{B8D64620-5FBB-4E2F-9E84-A2BF520EB2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 xmlns:a16="http://schemas.microsoft.com/office/drawing/2014/main" id="{8275F95F-D58D-44E3-8995-2BBC80222F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 xmlns:a16="http://schemas.microsoft.com/office/drawing/2014/main" id="{93E67881-30BF-4DAE-A1B9-A60E9BF091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19050</xdr:rowOff>
    </xdr:from>
    <xdr:to>
      <xdr:col>50</xdr:col>
      <xdr:colOff>165100</xdr:colOff>
      <xdr:row>81</xdr:row>
      <xdr:rowOff>120650</xdr:rowOff>
    </xdr:to>
    <xdr:sp macro="" textlink="">
      <xdr:nvSpPr>
        <xdr:cNvPr id="316" name="楕円 315">
          <a:extLst>
            <a:ext uri="{FF2B5EF4-FFF2-40B4-BE49-F238E27FC236}">
              <a16:creationId xmlns="" xmlns:a16="http://schemas.microsoft.com/office/drawing/2014/main" id="{C1643F36-C486-4FA3-A604-6606FE9A9622}"/>
            </a:ext>
          </a:extLst>
        </xdr:cNvPr>
        <xdr:cNvSpPr/>
      </xdr:nvSpPr>
      <xdr:spPr>
        <a:xfrm>
          <a:off x="9588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0</xdr:rowOff>
    </xdr:from>
    <xdr:to>
      <xdr:col>46</xdr:col>
      <xdr:colOff>38100</xdr:colOff>
      <xdr:row>82</xdr:row>
      <xdr:rowOff>101600</xdr:rowOff>
    </xdr:to>
    <xdr:sp macro="" textlink="">
      <xdr:nvSpPr>
        <xdr:cNvPr id="317" name="楕円 316">
          <a:extLst>
            <a:ext uri="{FF2B5EF4-FFF2-40B4-BE49-F238E27FC236}">
              <a16:creationId xmlns="" xmlns:a16="http://schemas.microsoft.com/office/drawing/2014/main" id="{08C3AF95-02BF-4C49-BE2D-30BF9670E5E7}"/>
            </a:ext>
          </a:extLst>
        </xdr:cNvPr>
        <xdr:cNvSpPr/>
      </xdr:nvSpPr>
      <xdr:spPr>
        <a:xfrm>
          <a:off x="8699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69850</xdr:rowOff>
    </xdr:from>
    <xdr:to>
      <xdr:col>50</xdr:col>
      <xdr:colOff>114300</xdr:colOff>
      <xdr:row>82</xdr:row>
      <xdr:rowOff>50800</xdr:rowOff>
    </xdr:to>
    <xdr:cxnSp macro="">
      <xdr:nvCxnSpPr>
        <xdr:cNvPr id="318" name="直線コネクタ 317">
          <a:extLst>
            <a:ext uri="{FF2B5EF4-FFF2-40B4-BE49-F238E27FC236}">
              <a16:creationId xmlns="" xmlns:a16="http://schemas.microsoft.com/office/drawing/2014/main" id="{5315BEFF-34FB-40B6-BE89-E2C90F5E50AB}"/>
            </a:ext>
          </a:extLst>
        </xdr:cNvPr>
        <xdr:cNvCxnSpPr/>
      </xdr:nvCxnSpPr>
      <xdr:spPr>
        <a:xfrm flipV="1">
          <a:off x="8750300" y="1395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57150</xdr:rowOff>
    </xdr:from>
    <xdr:to>
      <xdr:col>41</xdr:col>
      <xdr:colOff>101600</xdr:colOff>
      <xdr:row>81</xdr:row>
      <xdr:rowOff>158750</xdr:rowOff>
    </xdr:to>
    <xdr:sp macro="" textlink="">
      <xdr:nvSpPr>
        <xdr:cNvPr id="319" name="楕円 318">
          <a:extLst>
            <a:ext uri="{FF2B5EF4-FFF2-40B4-BE49-F238E27FC236}">
              <a16:creationId xmlns="" xmlns:a16="http://schemas.microsoft.com/office/drawing/2014/main" id="{BD0749A6-3207-4409-AAEB-2BB9105B3E87}"/>
            </a:ext>
          </a:extLst>
        </xdr:cNvPr>
        <xdr:cNvSpPr/>
      </xdr:nvSpPr>
      <xdr:spPr>
        <a:xfrm>
          <a:off x="7810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82</xdr:row>
      <xdr:rowOff>50800</xdr:rowOff>
    </xdr:to>
    <xdr:cxnSp macro="">
      <xdr:nvCxnSpPr>
        <xdr:cNvPr id="320" name="直線コネクタ 319">
          <a:extLst>
            <a:ext uri="{FF2B5EF4-FFF2-40B4-BE49-F238E27FC236}">
              <a16:creationId xmlns="" xmlns:a16="http://schemas.microsoft.com/office/drawing/2014/main" id="{0C4B1430-614B-4A54-8618-E6AC4DAD6600}"/>
            </a:ext>
          </a:extLst>
        </xdr:cNvPr>
        <xdr:cNvCxnSpPr/>
      </xdr:nvCxnSpPr>
      <xdr:spPr>
        <a:xfrm>
          <a:off x="7861300" y="1399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137177</xdr:rowOff>
    </xdr:from>
    <xdr:ext cx="469744" cy="259045"/>
    <xdr:sp macro="" textlink="">
      <xdr:nvSpPr>
        <xdr:cNvPr id="321" name="n_1mainValue【福祉施設】&#10;一人当たり面積">
          <a:extLst>
            <a:ext uri="{FF2B5EF4-FFF2-40B4-BE49-F238E27FC236}">
              <a16:creationId xmlns="" xmlns:a16="http://schemas.microsoft.com/office/drawing/2014/main" id="{1483F21E-91D8-4C0B-84C8-F58B2CB45F96}"/>
            </a:ext>
          </a:extLst>
        </xdr:cNvPr>
        <xdr:cNvSpPr txBox="1"/>
      </xdr:nvSpPr>
      <xdr:spPr>
        <a:xfrm>
          <a:off x="9391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118127</xdr:rowOff>
    </xdr:from>
    <xdr:ext cx="469744" cy="259045"/>
    <xdr:sp macro="" textlink="">
      <xdr:nvSpPr>
        <xdr:cNvPr id="322" name="n_2mainValue【福祉施設】&#10;一人当たり面積">
          <a:extLst>
            <a:ext uri="{FF2B5EF4-FFF2-40B4-BE49-F238E27FC236}">
              <a16:creationId xmlns="" xmlns:a16="http://schemas.microsoft.com/office/drawing/2014/main" id="{68DD11F7-5AA3-4853-A0D7-0D91C95312EA}"/>
            </a:ext>
          </a:extLst>
        </xdr:cNvPr>
        <xdr:cNvSpPr txBox="1"/>
      </xdr:nvSpPr>
      <xdr:spPr>
        <a:xfrm>
          <a:off x="8515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3827</xdr:rowOff>
    </xdr:from>
    <xdr:ext cx="469744" cy="259045"/>
    <xdr:sp macro="" textlink="">
      <xdr:nvSpPr>
        <xdr:cNvPr id="323" name="n_3mainValue【福祉施設】&#10;一人当たり面積">
          <a:extLst>
            <a:ext uri="{FF2B5EF4-FFF2-40B4-BE49-F238E27FC236}">
              <a16:creationId xmlns="" xmlns:a16="http://schemas.microsoft.com/office/drawing/2014/main" id="{011CBF99-34BD-4611-BDBD-6222B863006A}"/>
            </a:ext>
          </a:extLst>
        </xdr:cNvPr>
        <xdr:cNvSpPr txBox="1"/>
      </xdr:nvSpPr>
      <xdr:spPr>
        <a:xfrm>
          <a:off x="7626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 xmlns:a16="http://schemas.microsoft.com/office/drawing/2014/main" id="{7DEB977D-7FF6-4501-8D57-65896A95D9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 xmlns:a16="http://schemas.microsoft.com/office/drawing/2014/main" id="{9CE39088-F08C-40DE-BFDB-D8B5586B6C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 xmlns:a16="http://schemas.microsoft.com/office/drawing/2014/main" id="{A32D0A30-FE47-4963-A5ED-0CCCDCE23A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 xmlns:a16="http://schemas.microsoft.com/office/drawing/2014/main" id="{00F1ABC2-0799-413C-A2D3-8527C841A2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 xmlns:a16="http://schemas.microsoft.com/office/drawing/2014/main" id="{655D0415-61B0-4164-B3C9-527868B4CB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 xmlns:a16="http://schemas.microsoft.com/office/drawing/2014/main" id="{BBA235FA-693D-4858-AABA-43F8FA9D7E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 xmlns:a16="http://schemas.microsoft.com/office/drawing/2014/main" id="{D48E24AA-A664-4A85-ADCA-5DCE631492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 xmlns:a16="http://schemas.microsoft.com/office/drawing/2014/main" id="{317073EC-EDE9-4E44-ACC8-4F431750603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 xmlns:a16="http://schemas.microsoft.com/office/drawing/2014/main" id="{A337A65C-AC58-4D13-BF08-1939B5B575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 xmlns:a16="http://schemas.microsoft.com/office/drawing/2014/main" id="{2BB7B9CF-D8F4-4D94-8F0D-AAD96A84DC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a:extLst>
            <a:ext uri="{FF2B5EF4-FFF2-40B4-BE49-F238E27FC236}">
              <a16:creationId xmlns="" xmlns:a16="http://schemas.microsoft.com/office/drawing/2014/main" id="{8227F1D7-55B9-44F9-8486-95FD2906BC67}"/>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a:extLst>
            <a:ext uri="{FF2B5EF4-FFF2-40B4-BE49-F238E27FC236}">
              <a16:creationId xmlns="" xmlns:a16="http://schemas.microsoft.com/office/drawing/2014/main" id="{F357C6E2-BD40-44D4-B170-0AE7C6FAD09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a:extLst>
            <a:ext uri="{FF2B5EF4-FFF2-40B4-BE49-F238E27FC236}">
              <a16:creationId xmlns="" xmlns:a16="http://schemas.microsoft.com/office/drawing/2014/main" id="{95E120F1-DA01-4639-A872-B88B23981ED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a:extLst>
            <a:ext uri="{FF2B5EF4-FFF2-40B4-BE49-F238E27FC236}">
              <a16:creationId xmlns="" xmlns:a16="http://schemas.microsoft.com/office/drawing/2014/main" id="{E63D462D-B5EA-4CFD-999D-B7A8CF99EDD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a:extLst>
            <a:ext uri="{FF2B5EF4-FFF2-40B4-BE49-F238E27FC236}">
              <a16:creationId xmlns="" xmlns:a16="http://schemas.microsoft.com/office/drawing/2014/main" id="{2D82CE8E-0FCA-479B-ABFA-4572B66192D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a:extLst>
            <a:ext uri="{FF2B5EF4-FFF2-40B4-BE49-F238E27FC236}">
              <a16:creationId xmlns="" xmlns:a16="http://schemas.microsoft.com/office/drawing/2014/main" id="{C77497BD-CA67-4B04-9F22-B2ADD770F72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a:extLst>
            <a:ext uri="{FF2B5EF4-FFF2-40B4-BE49-F238E27FC236}">
              <a16:creationId xmlns="" xmlns:a16="http://schemas.microsoft.com/office/drawing/2014/main" id="{72D1399B-4B4A-45FB-AAB1-EFC05EFFCD8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a:extLst>
            <a:ext uri="{FF2B5EF4-FFF2-40B4-BE49-F238E27FC236}">
              <a16:creationId xmlns="" xmlns:a16="http://schemas.microsoft.com/office/drawing/2014/main" id="{AF7C27CF-D4D0-4F53-8B57-35842435266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a:extLst>
            <a:ext uri="{FF2B5EF4-FFF2-40B4-BE49-F238E27FC236}">
              <a16:creationId xmlns="" xmlns:a16="http://schemas.microsoft.com/office/drawing/2014/main" id="{C992AF1A-C36B-4057-82F9-45EAD052995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a:extLst>
            <a:ext uri="{FF2B5EF4-FFF2-40B4-BE49-F238E27FC236}">
              <a16:creationId xmlns="" xmlns:a16="http://schemas.microsoft.com/office/drawing/2014/main" id="{A895D072-C69B-458A-875A-EB4E574F56F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a:extLst>
            <a:ext uri="{FF2B5EF4-FFF2-40B4-BE49-F238E27FC236}">
              <a16:creationId xmlns="" xmlns:a16="http://schemas.microsoft.com/office/drawing/2014/main" id="{16C4C072-3F17-405E-9CDF-9E5DDCEE4789}"/>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 xmlns:a16="http://schemas.microsoft.com/office/drawing/2014/main" id="{EA6AB374-3707-4612-965A-CC5253640C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a:extLst>
            <a:ext uri="{FF2B5EF4-FFF2-40B4-BE49-F238E27FC236}">
              <a16:creationId xmlns="" xmlns:a16="http://schemas.microsoft.com/office/drawing/2014/main" id="{0F307F67-E8A2-4D8B-B4F0-2D302AA9741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a:extLst>
            <a:ext uri="{FF2B5EF4-FFF2-40B4-BE49-F238E27FC236}">
              <a16:creationId xmlns="" xmlns:a16="http://schemas.microsoft.com/office/drawing/2014/main" id="{B7D64236-9D57-4C32-909B-B668AB558D2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8" name="直線コネクタ 347">
          <a:extLst>
            <a:ext uri="{FF2B5EF4-FFF2-40B4-BE49-F238E27FC236}">
              <a16:creationId xmlns="" xmlns:a16="http://schemas.microsoft.com/office/drawing/2014/main" id="{85957D69-2765-461A-B8DF-895BD8C8D095}"/>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9" name="【市民会館】&#10;有形固定資産減価償却率最小値テキスト">
          <a:extLst>
            <a:ext uri="{FF2B5EF4-FFF2-40B4-BE49-F238E27FC236}">
              <a16:creationId xmlns="" xmlns:a16="http://schemas.microsoft.com/office/drawing/2014/main" id="{62CFCC1A-EB49-47AB-BA22-79141980FEFC}"/>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50" name="直線コネクタ 349">
          <a:extLst>
            <a:ext uri="{FF2B5EF4-FFF2-40B4-BE49-F238E27FC236}">
              <a16:creationId xmlns="" xmlns:a16="http://schemas.microsoft.com/office/drawing/2014/main" id="{DDCE9D81-22E7-4822-BD41-D2E9CCBE8DDF}"/>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1" name="【市民会館】&#10;有形固定資産減価償却率最大値テキスト">
          <a:extLst>
            <a:ext uri="{FF2B5EF4-FFF2-40B4-BE49-F238E27FC236}">
              <a16:creationId xmlns="" xmlns:a16="http://schemas.microsoft.com/office/drawing/2014/main" id="{7F33AB60-924A-485A-820A-CEB706A94158}"/>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2" name="直線コネクタ 351">
          <a:extLst>
            <a:ext uri="{FF2B5EF4-FFF2-40B4-BE49-F238E27FC236}">
              <a16:creationId xmlns="" xmlns:a16="http://schemas.microsoft.com/office/drawing/2014/main" id="{76552355-EFE3-4A3B-A484-2D21A6C8960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3" name="【市民会館】&#10;有形固定資産減価償却率平均値テキスト">
          <a:extLst>
            <a:ext uri="{FF2B5EF4-FFF2-40B4-BE49-F238E27FC236}">
              <a16:creationId xmlns="" xmlns:a16="http://schemas.microsoft.com/office/drawing/2014/main" id="{25E959EA-8162-4E3D-83EA-EF91E295F433}"/>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4" name="フローチャート: 判断 353">
          <a:extLst>
            <a:ext uri="{FF2B5EF4-FFF2-40B4-BE49-F238E27FC236}">
              <a16:creationId xmlns="" xmlns:a16="http://schemas.microsoft.com/office/drawing/2014/main" id="{192589A8-1348-444F-BEA2-82F352432FDE}"/>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5" name="フローチャート: 判断 354">
          <a:extLst>
            <a:ext uri="{FF2B5EF4-FFF2-40B4-BE49-F238E27FC236}">
              <a16:creationId xmlns="" xmlns:a16="http://schemas.microsoft.com/office/drawing/2014/main" id="{55513D4C-2AA4-41AC-B898-03F104C7FD82}"/>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34307</xdr:rowOff>
    </xdr:from>
    <xdr:ext cx="405111" cy="259045"/>
    <xdr:sp macro="" textlink="">
      <xdr:nvSpPr>
        <xdr:cNvPr id="356" name="n_1aveValue【市民会館】&#10;有形固定資産減価償却率">
          <a:extLst>
            <a:ext uri="{FF2B5EF4-FFF2-40B4-BE49-F238E27FC236}">
              <a16:creationId xmlns="" xmlns:a16="http://schemas.microsoft.com/office/drawing/2014/main" id="{6CF272C8-FA21-4647-9A1E-1A101CB29E53}"/>
            </a:ext>
          </a:extLst>
        </xdr:cNvPr>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84455</xdr:rowOff>
    </xdr:from>
    <xdr:to>
      <xdr:col>15</xdr:col>
      <xdr:colOff>101600</xdr:colOff>
      <xdr:row>105</xdr:row>
      <xdr:rowOff>14605</xdr:rowOff>
    </xdr:to>
    <xdr:sp macro="" textlink="">
      <xdr:nvSpPr>
        <xdr:cNvPr id="357" name="フローチャート: 判断 356">
          <a:extLst>
            <a:ext uri="{FF2B5EF4-FFF2-40B4-BE49-F238E27FC236}">
              <a16:creationId xmlns="" xmlns:a16="http://schemas.microsoft.com/office/drawing/2014/main" id="{EAFA2553-2A21-4329-91D4-5EDAEB76D130}"/>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5732</xdr:rowOff>
    </xdr:from>
    <xdr:ext cx="405111" cy="259045"/>
    <xdr:sp macro="" textlink="">
      <xdr:nvSpPr>
        <xdr:cNvPr id="358" name="n_2aveValue【市民会館】&#10;有形固定資産減価償却率">
          <a:extLst>
            <a:ext uri="{FF2B5EF4-FFF2-40B4-BE49-F238E27FC236}">
              <a16:creationId xmlns="" xmlns:a16="http://schemas.microsoft.com/office/drawing/2014/main" id="{6D8B1603-6050-4A22-B9E7-F6C09B3F6228}"/>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29211</xdr:rowOff>
    </xdr:from>
    <xdr:to>
      <xdr:col>10</xdr:col>
      <xdr:colOff>165100</xdr:colOff>
      <xdr:row>105</xdr:row>
      <xdr:rowOff>130811</xdr:rowOff>
    </xdr:to>
    <xdr:sp macro="" textlink="">
      <xdr:nvSpPr>
        <xdr:cNvPr id="359" name="フローチャート: 判断 358">
          <a:extLst>
            <a:ext uri="{FF2B5EF4-FFF2-40B4-BE49-F238E27FC236}">
              <a16:creationId xmlns="" xmlns:a16="http://schemas.microsoft.com/office/drawing/2014/main" id="{7E722A38-444D-4EE7-BFE1-CCF1FBF68478}"/>
            </a:ext>
          </a:extLst>
        </xdr:cNvPr>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147338</xdr:rowOff>
    </xdr:from>
    <xdr:ext cx="405111" cy="259045"/>
    <xdr:sp macro="" textlink="">
      <xdr:nvSpPr>
        <xdr:cNvPr id="360" name="n_3aveValue【市民会館】&#10;有形固定資産減価償却率">
          <a:extLst>
            <a:ext uri="{FF2B5EF4-FFF2-40B4-BE49-F238E27FC236}">
              <a16:creationId xmlns="" xmlns:a16="http://schemas.microsoft.com/office/drawing/2014/main" id="{C454E783-23CE-429F-B151-303B472881A6}"/>
            </a:ext>
          </a:extLst>
        </xdr:cNvPr>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 xmlns:a16="http://schemas.microsoft.com/office/drawing/2014/main" id="{39ED2203-3503-463B-9D18-4607396374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 xmlns:a16="http://schemas.microsoft.com/office/drawing/2014/main" id="{44A10C11-8DD5-4B15-ABE6-39975BFE9FD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 xmlns:a16="http://schemas.microsoft.com/office/drawing/2014/main" id="{C25E98C6-85A7-48A4-AA74-003FEE7204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 xmlns:a16="http://schemas.microsoft.com/office/drawing/2014/main" id="{7A0BA77D-77B1-4841-9BD6-EC863687D69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 xmlns:a16="http://schemas.microsoft.com/office/drawing/2014/main" id="{ECCCFCDC-2E3D-45CE-957B-57C0A7D995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145414</xdr:rowOff>
    </xdr:from>
    <xdr:to>
      <xdr:col>20</xdr:col>
      <xdr:colOff>38100</xdr:colOff>
      <xdr:row>103</xdr:row>
      <xdr:rowOff>75564</xdr:rowOff>
    </xdr:to>
    <xdr:sp macro="" textlink="">
      <xdr:nvSpPr>
        <xdr:cNvPr id="366" name="楕円 365">
          <a:extLst>
            <a:ext uri="{FF2B5EF4-FFF2-40B4-BE49-F238E27FC236}">
              <a16:creationId xmlns="" xmlns:a16="http://schemas.microsoft.com/office/drawing/2014/main" id="{A310679F-524A-4956-BF38-1576596114F3}"/>
            </a:ext>
          </a:extLst>
        </xdr:cNvPr>
        <xdr:cNvSpPr/>
      </xdr:nvSpPr>
      <xdr:spPr>
        <a:xfrm>
          <a:off x="3746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12064</xdr:rowOff>
    </xdr:from>
    <xdr:to>
      <xdr:col>15</xdr:col>
      <xdr:colOff>101600</xdr:colOff>
      <xdr:row>103</xdr:row>
      <xdr:rowOff>113664</xdr:rowOff>
    </xdr:to>
    <xdr:sp macro="" textlink="">
      <xdr:nvSpPr>
        <xdr:cNvPr id="367" name="楕円 366">
          <a:extLst>
            <a:ext uri="{FF2B5EF4-FFF2-40B4-BE49-F238E27FC236}">
              <a16:creationId xmlns="" xmlns:a16="http://schemas.microsoft.com/office/drawing/2014/main" id="{A1E95A9D-D0F3-46A0-A4B9-8608C4111AC5}"/>
            </a:ext>
          </a:extLst>
        </xdr:cNvPr>
        <xdr:cNvSpPr/>
      </xdr:nvSpPr>
      <xdr:spPr>
        <a:xfrm>
          <a:off x="2857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24764</xdr:rowOff>
    </xdr:from>
    <xdr:to>
      <xdr:col>19</xdr:col>
      <xdr:colOff>177800</xdr:colOff>
      <xdr:row>103</xdr:row>
      <xdr:rowOff>62864</xdr:rowOff>
    </xdr:to>
    <xdr:cxnSp macro="">
      <xdr:nvCxnSpPr>
        <xdr:cNvPr id="368" name="直線コネクタ 367">
          <a:extLst>
            <a:ext uri="{FF2B5EF4-FFF2-40B4-BE49-F238E27FC236}">
              <a16:creationId xmlns="" xmlns:a16="http://schemas.microsoft.com/office/drawing/2014/main" id="{2D6F6AAB-E46E-4B81-AE09-44508ED7A54B}"/>
            </a:ext>
          </a:extLst>
        </xdr:cNvPr>
        <xdr:cNvCxnSpPr/>
      </xdr:nvCxnSpPr>
      <xdr:spPr>
        <a:xfrm flipV="1">
          <a:off x="2908300" y="17684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92091</xdr:rowOff>
    </xdr:from>
    <xdr:ext cx="405111" cy="259045"/>
    <xdr:sp macro="" textlink="">
      <xdr:nvSpPr>
        <xdr:cNvPr id="369" name="n_1mainValue【市民会館】&#10;有形固定資産減価償却率">
          <a:extLst>
            <a:ext uri="{FF2B5EF4-FFF2-40B4-BE49-F238E27FC236}">
              <a16:creationId xmlns="" xmlns:a16="http://schemas.microsoft.com/office/drawing/2014/main" id="{C017BC78-C60D-40EC-8DD5-038703A36228}"/>
            </a:ext>
          </a:extLst>
        </xdr:cNvPr>
        <xdr:cNvSpPr txBox="1"/>
      </xdr:nvSpPr>
      <xdr:spPr>
        <a:xfrm>
          <a:off x="35820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130191</xdr:rowOff>
    </xdr:from>
    <xdr:ext cx="405111" cy="259045"/>
    <xdr:sp macro="" textlink="">
      <xdr:nvSpPr>
        <xdr:cNvPr id="370" name="n_2mainValue【市民会館】&#10;有形固定資産減価償却率">
          <a:extLst>
            <a:ext uri="{FF2B5EF4-FFF2-40B4-BE49-F238E27FC236}">
              <a16:creationId xmlns="" xmlns:a16="http://schemas.microsoft.com/office/drawing/2014/main" id="{13F8594B-2200-467A-9841-7C69DD430379}"/>
            </a:ext>
          </a:extLst>
        </xdr:cNvPr>
        <xdr:cNvSpPr txBox="1"/>
      </xdr:nvSpPr>
      <xdr:spPr>
        <a:xfrm>
          <a:off x="2705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 xmlns:a16="http://schemas.microsoft.com/office/drawing/2014/main" id="{E3C5589C-FD7E-4E33-88B2-FE9640FFF6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 xmlns:a16="http://schemas.microsoft.com/office/drawing/2014/main" id="{66AB3EA8-C5EA-4C3C-BBE2-28C91461C9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 xmlns:a16="http://schemas.microsoft.com/office/drawing/2014/main" id="{780D26EB-84CD-43B5-A37C-9E488E5F3B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 xmlns:a16="http://schemas.microsoft.com/office/drawing/2014/main" id="{2E078781-45C8-409D-A556-F5639F42B1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 xmlns:a16="http://schemas.microsoft.com/office/drawing/2014/main" id="{2358E382-1973-42D0-8C7C-E680900F0F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 xmlns:a16="http://schemas.microsoft.com/office/drawing/2014/main" id="{FA6B186C-70BD-43F3-B1B0-DE9B724FEA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 xmlns:a16="http://schemas.microsoft.com/office/drawing/2014/main" id="{52B83DF7-3D31-4491-B0EF-A05B0E83D8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 xmlns:a16="http://schemas.microsoft.com/office/drawing/2014/main" id="{974F2437-535E-4D6D-879A-C1DD8E188A7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 xmlns:a16="http://schemas.microsoft.com/office/drawing/2014/main" id="{96FF4DB6-2559-42CF-9A50-7815F75F779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 xmlns:a16="http://schemas.microsoft.com/office/drawing/2014/main" id="{4F075753-5EA2-40F7-9635-B84F550E28D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 xmlns:a16="http://schemas.microsoft.com/office/drawing/2014/main" id="{31789096-6E61-4036-95EB-C5DF9490D8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 xmlns:a16="http://schemas.microsoft.com/office/drawing/2014/main" id="{17015E6E-2EE2-4A46-8834-5EB8DFFF857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 xmlns:a16="http://schemas.microsoft.com/office/drawing/2014/main" id="{946E28A4-0328-44A7-AAF4-68FFB0BBEC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 xmlns:a16="http://schemas.microsoft.com/office/drawing/2014/main" id="{71435114-F3C4-465B-9087-D96E98AB2E3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 xmlns:a16="http://schemas.microsoft.com/office/drawing/2014/main" id="{25C37B61-1429-484A-B12F-DAA1BE4EB7C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 xmlns:a16="http://schemas.microsoft.com/office/drawing/2014/main" id="{4A19A32A-9500-4198-808B-9708662E06F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 xmlns:a16="http://schemas.microsoft.com/office/drawing/2014/main" id="{56C3FD9C-463B-49BD-8233-4E2E042CD14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 xmlns:a16="http://schemas.microsoft.com/office/drawing/2014/main" id="{46D42314-5E89-4BBF-9538-6A6000BC74B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 xmlns:a16="http://schemas.microsoft.com/office/drawing/2014/main" id="{BF06C18A-1979-438E-98AD-2FC931DF385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 xmlns:a16="http://schemas.microsoft.com/office/drawing/2014/main" id="{13C53539-6A7E-470F-A16A-BEE987E050E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 xmlns:a16="http://schemas.microsoft.com/office/drawing/2014/main" id="{FE0921B9-394C-4C94-93AA-6952BEF474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 xmlns:a16="http://schemas.microsoft.com/office/drawing/2014/main" id="{D43D03F1-4087-4E64-83E7-E3A7219BF52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 xmlns:a16="http://schemas.microsoft.com/office/drawing/2014/main" id="{FCC778A0-5079-49AA-BC91-9FF99C03EB6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4" name="直線コネクタ 393">
          <a:extLst>
            <a:ext uri="{FF2B5EF4-FFF2-40B4-BE49-F238E27FC236}">
              <a16:creationId xmlns="" xmlns:a16="http://schemas.microsoft.com/office/drawing/2014/main" id="{9CD39C38-543C-4555-B8BD-9AB8B315EC1E}"/>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5" name="【市民会館】&#10;一人当たり面積最小値テキスト">
          <a:extLst>
            <a:ext uri="{FF2B5EF4-FFF2-40B4-BE49-F238E27FC236}">
              <a16:creationId xmlns="" xmlns:a16="http://schemas.microsoft.com/office/drawing/2014/main" id="{824F4F41-FF21-42A4-BA25-82C089A4F63E}"/>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6" name="直線コネクタ 395">
          <a:extLst>
            <a:ext uri="{FF2B5EF4-FFF2-40B4-BE49-F238E27FC236}">
              <a16:creationId xmlns="" xmlns:a16="http://schemas.microsoft.com/office/drawing/2014/main" id="{2B2D7168-71F0-441F-8FD7-05302B4A8094}"/>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7" name="【市民会館】&#10;一人当たり面積最大値テキスト">
          <a:extLst>
            <a:ext uri="{FF2B5EF4-FFF2-40B4-BE49-F238E27FC236}">
              <a16:creationId xmlns="" xmlns:a16="http://schemas.microsoft.com/office/drawing/2014/main" id="{F1CD7A92-DAFD-4019-93C0-F0C873AF3A74}"/>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8" name="直線コネクタ 397">
          <a:extLst>
            <a:ext uri="{FF2B5EF4-FFF2-40B4-BE49-F238E27FC236}">
              <a16:creationId xmlns="" xmlns:a16="http://schemas.microsoft.com/office/drawing/2014/main" id="{2465CD1E-3366-4127-BD41-3EE6EE51FB57}"/>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399" name="【市民会館】&#10;一人当たり面積平均値テキスト">
          <a:extLst>
            <a:ext uri="{FF2B5EF4-FFF2-40B4-BE49-F238E27FC236}">
              <a16:creationId xmlns="" xmlns:a16="http://schemas.microsoft.com/office/drawing/2014/main" id="{5F33074F-004B-4F86-AEB0-53A246E9C6D4}"/>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0" name="フローチャート: 判断 399">
          <a:extLst>
            <a:ext uri="{FF2B5EF4-FFF2-40B4-BE49-F238E27FC236}">
              <a16:creationId xmlns="" xmlns:a16="http://schemas.microsoft.com/office/drawing/2014/main" id="{5BC80BF2-92A3-4980-84C1-7A03E5D79DA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1" name="フローチャート: 判断 400">
          <a:extLst>
            <a:ext uri="{FF2B5EF4-FFF2-40B4-BE49-F238E27FC236}">
              <a16:creationId xmlns="" xmlns:a16="http://schemas.microsoft.com/office/drawing/2014/main" id="{85933555-5A67-4CBB-9EFF-BAD742ED0D11}"/>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402" name="n_1aveValue【市民会館】&#10;一人当たり面積">
          <a:extLst>
            <a:ext uri="{FF2B5EF4-FFF2-40B4-BE49-F238E27FC236}">
              <a16:creationId xmlns="" xmlns:a16="http://schemas.microsoft.com/office/drawing/2014/main" id="{CFE658E6-B9C0-49FE-866C-7B62DE7BEEE4}"/>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a:extLst>
            <a:ext uri="{FF2B5EF4-FFF2-40B4-BE49-F238E27FC236}">
              <a16:creationId xmlns="" xmlns:a16="http://schemas.microsoft.com/office/drawing/2014/main" id="{201D00F8-DA41-4159-BA7F-914C4736861A}"/>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404" name="n_2aveValue【市民会館】&#10;一人当たり面積">
          <a:extLst>
            <a:ext uri="{FF2B5EF4-FFF2-40B4-BE49-F238E27FC236}">
              <a16:creationId xmlns="" xmlns:a16="http://schemas.microsoft.com/office/drawing/2014/main" id="{276A8321-C029-4719-BAB0-77E82CFC6F50}"/>
            </a:ext>
          </a:extLst>
        </xdr:cNvPr>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78739</xdr:rowOff>
    </xdr:from>
    <xdr:to>
      <xdr:col>41</xdr:col>
      <xdr:colOff>101600</xdr:colOff>
      <xdr:row>107</xdr:row>
      <xdr:rowOff>8889</xdr:rowOff>
    </xdr:to>
    <xdr:sp macro="" textlink="">
      <xdr:nvSpPr>
        <xdr:cNvPr id="405" name="フローチャート: 判断 404">
          <a:extLst>
            <a:ext uri="{FF2B5EF4-FFF2-40B4-BE49-F238E27FC236}">
              <a16:creationId xmlns="" xmlns:a16="http://schemas.microsoft.com/office/drawing/2014/main" id="{EFD71FE3-19C1-4293-BBA1-0921B4B0EAE0}"/>
            </a:ext>
          </a:extLst>
        </xdr:cNvPr>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25416</xdr:rowOff>
    </xdr:from>
    <xdr:ext cx="469744" cy="259045"/>
    <xdr:sp macro="" textlink="">
      <xdr:nvSpPr>
        <xdr:cNvPr id="406" name="n_3aveValue【市民会館】&#10;一人当たり面積">
          <a:extLst>
            <a:ext uri="{FF2B5EF4-FFF2-40B4-BE49-F238E27FC236}">
              <a16:creationId xmlns="" xmlns:a16="http://schemas.microsoft.com/office/drawing/2014/main" id="{309528A0-9F84-4F6F-A921-73300B5DAE54}"/>
            </a:ext>
          </a:extLst>
        </xdr:cNvPr>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 xmlns:a16="http://schemas.microsoft.com/office/drawing/2014/main" id="{1DC011A8-4E02-4D85-807F-DA1484D719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 xmlns:a16="http://schemas.microsoft.com/office/drawing/2014/main" id="{0BBD6C4C-E6AD-441C-9647-01949CE6CA9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41BC12ED-1392-4BDA-9386-56995BF0F07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D6FD3638-590F-41D4-B6DE-C7E6335F1E6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D1C1037A-0C98-4855-A5C6-E7ED0112C68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12" name="楕円 411">
          <a:extLst>
            <a:ext uri="{FF2B5EF4-FFF2-40B4-BE49-F238E27FC236}">
              <a16:creationId xmlns="" xmlns:a16="http://schemas.microsoft.com/office/drawing/2014/main" id="{39D69EBF-285F-418C-B479-C505A89BEF7A}"/>
            </a:ext>
          </a:extLst>
        </xdr:cNvPr>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13" name="楕円 412">
          <a:extLst>
            <a:ext uri="{FF2B5EF4-FFF2-40B4-BE49-F238E27FC236}">
              <a16:creationId xmlns="" xmlns:a16="http://schemas.microsoft.com/office/drawing/2014/main" id="{2C6C454E-8546-4DAD-8B7A-4F5BEFAFADDE}"/>
            </a:ext>
          </a:extLst>
        </xdr:cNvPr>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102870</xdr:rowOff>
    </xdr:to>
    <xdr:cxnSp macro="">
      <xdr:nvCxnSpPr>
        <xdr:cNvPr id="414" name="直線コネクタ 413">
          <a:extLst>
            <a:ext uri="{FF2B5EF4-FFF2-40B4-BE49-F238E27FC236}">
              <a16:creationId xmlns="" xmlns:a16="http://schemas.microsoft.com/office/drawing/2014/main" id="{EA48A338-B69E-4A01-91B8-86B20FF490C0}"/>
            </a:ext>
          </a:extLst>
        </xdr:cNvPr>
        <xdr:cNvCxnSpPr/>
      </xdr:nvCxnSpPr>
      <xdr:spPr>
        <a:xfrm>
          <a:off x="8750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144797</xdr:rowOff>
    </xdr:from>
    <xdr:ext cx="469744" cy="259045"/>
    <xdr:sp macro="" textlink="">
      <xdr:nvSpPr>
        <xdr:cNvPr id="415" name="n_1mainValue【市民会館】&#10;一人当たり面積">
          <a:extLst>
            <a:ext uri="{FF2B5EF4-FFF2-40B4-BE49-F238E27FC236}">
              <a16:creationId xmlns="" xmlns:a16="http://schemas.microsoft.com/office/drawing/2014/main" id="{1CE725C9-09A1-4D2F-8649-A1E2095CC9DD}"/>
            </a:ext>
          </a:extLst>
        </xdr:cNvPr>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16" name="n_2mainValue【市民会館】&#10;一人当たり面積">
          <a:extLst>
            <a:ext uri="{FF2B5EF4-FFF2-40B4-BE49-F238E27FC236}">
              <a16:creationId xmlns="" xmlns:a16="http://schemas.microsoft.com/office/drawing/2014/main" id="{A010C6A2-0043-47F0-B61A-4DCF880A4E91}"/>
            </a:ext>
          </a:extLst>
        </xdr:cNvPr>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a:extLst>
            <a:ext uri="{FF2B5EF4-FFF2-40B4-BE49-F238E27FC236}">
              <a16:creationId xmlns="" xmlns:a16="http://schemas.microsoft.com/office/drawing/2014/main" id="{FB16BE79-B8F7-4E27-A59B-6EB0359783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a:extLst>
            <a:ext uri="{FF2B5EF4-FFF2-40B4-BE49-F238E27FC236}">
              <a16:creationId xmlns="" xmlns:a16="http://schemas.microsoft.com/office/drawing/2014/main" id="{56C6A2D6-947C-471C-ACC8-4BC29119279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a:extLst>
            <a:ext uri="{FF2B5EF4-FFF2-40B4-BE49-F238E27FC236}">
              <a16:creationId xmlns="" xmlns:a16="http://schemas.microsoft.com/office/drawing/2014/main" id="{7CACD4D6-09C6-4CFE-99FF-1EF6FD7C9B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a:extLst>
            <a:ext uri="{FF2B5EF4-FFF2-40B4-BE49-F238E27FC236}">
              <a16:creationId xmlns="" xmlns:a16="http://schemas.microsoft.com/office/drawing/2014/main" id="{759048B2-E9A4-43C2-A756-E00B818FE15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a:extLst>
            <a:ext uri="{FF2B5EF4-FFF2-40B4-BE49-F238E27FC236}">
              <a16:creationId xmlns="" xmlns:a16="http://schemas.microsoft.com/office/drawing/2014/main" id="{C0C829B7-88E2-4DA9-A9ED-476D70D0A8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a:extLst>
            <a:ext uri="{FF2B5EF4-FFF2-40B4-BE49-F238E27FC236}">
              <a16:creationId xmlns="" xmlns:a16="http://schemas.microsoft.com/office/drawing/2014/main" id="{A91A008E-1CFA-4681-A1A2-2442E104F7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a:extLst>
            <a:ext uri="{FF2B5EF4-FFF2-40B4-BE49-F238E27FC236}">
              <a16:creationId xmlns="" xmlns:a16="http://schemas.microsoft.com/office/drawing/2014/main" id="{D0E02ECA-68C8-48B3-8F45-3599BFBF15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a:extLst>
            <a:ext uri="{FF2B5EF4-FFF2-40B4-BE49-F238E27FC236}">
              <a16:creationId xmlns="" xmlns:a16="http://schemas.microsoft.com/office/drawing/2014/main" id="{AE6B458A-1A05-4849-A9D6-6423378DC4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a:extLst>
            <a:ext uri="{FF2B5EF4-FFF2-40B4-BE49-F238E27FC236}">
              <a16:creationId xmlns="" xmlns:a16="http://schemas.microsoft.com/office/drawing/2014/main" id="{746B8276-B97C-4755-8A79-0AF9B92DAA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a:extLst>
            <a:ext uri="{FF2B5EF4-FFF2-40B4-BE49-F238E27FC236}">
              <a16:creationId xmlns="" xmlns:a16="http://schemas.microsoft.com/office/drawing/2014/main" id="{12DB6953-85A9-4104-9CEE-E0D6AAD49F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a:extLst>
            <a:ext uri="{FF2B5EF4-FFF2-40B4-BE49-F238E27FC236}">
              <a16:creationId xmlns="" xmlns:a16="http://schemas.microsoft.com/office/drawing/2014/main" id="{E3E0CEA5-8027-4015-89E4-561F0B82DE0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a:extLst>
            <a:ext uri="{FF2B5EF4-FFF2-40B4-BE49-F238E27FC236}">
              <a16:creationId xmlns="" xmlns:a16="http://schemas.microsoft.com/office/drawing/2014/main" id="{DF391134-F2AD-4C93-8879-BEC31B5BB43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a:extLst>
            <a:ext uri="{FF2B5EF4-FFF2-40B4-BE49-F238E27FC236}">
              <a16:creationId xmlns="" xmlns:a16="http://schemas.microsoft.com/office/drawing/2014/main" id="{9477A08E-2E2D-4886-8247-837AD463AF5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a:extLst>
            <a:ext uri="{FF2B5EF4-FFF2-40B4-BE49-F238E27FC236}">
              <a16:creationId xmlns="" xmlns:a16="http://schemas.microsoft.com/office/drawing/2014/main" id="{DB73742D-F73D-4D88-8896-C2CD103E06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a:extLst>
            <a:ext uri="{FF2B5EF4-FFF2-40B4-BE49-F238E27FC236}">
              <a16:creationId xmlns="" xmlns:a16="http://schemas.microsoft.com/office/drawing/2014/main" id="{3629D9FC-E9C7-4BDB-BBE5-D30884A1F02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a:extLst>
            <a:ext uri="{FF2B5EF4-FFF2-40B4-BE49-F238E27FC236}">
              <a16:creationId xmlns="" xmlns:a16="http://schemas.microsoft.com/office/drawing/2014/main" id="{A0562968-3AA7-447B-9020-76732A1C6E4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a:extLst>
            <a:ext uri="{FF2B5EF4-FFF2-40B4-BE49-F238E27FC236}">
              <a16:creationId xmlns="" xmlns:a16="http://schemas.microsoft.com/office/drawing/2014/main" id="{10F38BB2-9801-4C85-BA5D-9DF599C36B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a:extLst>
            <a:ext uri="{FF2B5EF4-FFF2-40B4-BE49-F238E27FC236}">
              <a16:creationId xmlns="" xmlns:a16="http://schemas.microsoft.com/office/drawing/2014/main" id="{97EF4627-1066-4132-ADD4-D531E332B5E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a:extLst>
            <a:ext uri="{FF2B5EF4-FFF2-40B4-BE49-F238E27FC236}">
              <a16:creationId xmlns="" xmlns:a16="http://schemas.microsoft.com/office/drawing/2014/main" id="{0BC57182-47BC-441B-BF6C-C3C856BA2F0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a:extLst>
            <a:ext uri="{FF2B5EF4-FFF2-40B4-BE49-F238E27FC236}">
              <a16:creationId xmlns="" xmlns:a16="http://schemas.microsoft.com/office/drawing/2014/main" id="{3C3E6019-A9B6-4203-9CCB-8F6DEBC828B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a:extLst>
            <a:ext uri="{FF2B5EF4-FFF2-40B4-BE49-F238E27FC236}">
              <a16:creationId xmlns="" xmlns:a16="http://schemas.microsoft.com/office/drawing/2014/main" id="{92E6E87A-2FF4-45E3-BFB4-E2E240E49D0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a:extLst>
            <a:ext uri="{FF2B5EF4-FFF2-40B4-BE49-F238E27FC236}">
              <a16:creationId xmlns="" xmlns:a16="http://schemas.microsoft.com/office/drawing/2014/main" id="{7E769E32-03FC-4569-A3BE-5C51D65EC5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a:extLst>
            <a:ext uri="{FF2B5EF4-FFF2-40B4-BE49-F238E27FC236}">
              <a16:creationId xmlns="" xmlns:a16="http://schemas.microsoft.com/office/drawing/2014/main" id="{9B877649-2B2C-46DE-AE9F-48D4AF204FB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a:extLst>
            <a:ext uri="{FF2B5EF4-FFF2-40B4-BE49-F238E27FC236}">
              <a16:creationId xmlns="" xmlns:a16="http://schemas.microsoft.com/office/drawing/2014/main" id="{4C8F3D71-0BDD-4846-B2B2-AC9F7D8C7C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1" name="直線コネクタ 440">
          <a:extLst>
            <a:ext uri="{FF2B5EF4-FFF2-40B4-BE49-F238E27FC236}">
              <a16:creationId xmlns="" xmlns:a16="http://schemas.microsoft.com/office/drawing/2014/main" id="{A36A44FB-AEA5-4707-8488-D039C6A9DBB0}"/>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2" name="【一般廃棄物処理施設】&#10;有形固定資産減価償却率最小値テキスト">
          <a:extLst>
            <a:ext uri="{FF2B5EF4-FFF2-40B4-BE49-F238E27FC236}">
              <a16:creationId xmlns="" xmlns:a16="http://schemas.microsoft.com/office/drawing/2014/main" id="{81181E37-F223-457E-AB7B-4EEFB7CAED93}"/>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3" name="直線コネクタ 442">
          <a:extLst>
            <a:ext uri="{FF2B5EF4-FFF2-40B4-BE49-F238E27FC236}">
              <a16:creationId xmlns="" xmlns:a16="http://schemas.microsoft.com/office/drawing/2014/main" id="{F92A25D5-ABD3-4AF4-8266-83E1936CC92A}"/>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4" name="【一般廃棄物処理施設】&#10;有形固定資産減価償却率最大値テキスト">
          <a:extLst>
            <a:ext uri="{FF2B5EF4-FFF2-40B4-BE49-F238E27FC236}">
              <a16:creationId xmlns="" xmlns:a16="http://schemas.microsoft.com/office/drawing/2014/main" id="{3325C87A-4D58-4CFC-8589-BE1ADB0FA59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5" name="直線コネクタ 444">
          <a:extLst>
            <a:ext uri="{FF2B5EF4-FFF2-40B4-BE49-F238E27FC236}">
              <a16:creationId xmlns="" xmlns:a16="http://schemas.microsoft.com/office/drawing/2014/main" id="{74C7863E-FBA6-4F18-AD56-DEF236539CD4}"/>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46" name="【一般廃棄物処理施設】&#10;有形固定資産減価償却率平均値テキスト">
          <a:extLst>
            <a:ext uri="{FF2B5EF4-FFF2-40B4-BE49-F238E27FC236}">
              <a16:creationId xmlns="" xmlns:a16="http://schemas.microsoft.com/office/drawing/2014/main" id="{915648D8-4CD1-484E-BD49-62F3F3D1395E}"/>
            </a:ext>
          </a:extLst>
        </xdr:cNvPr>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47" name="フローチャート: 判断 446">
          <a:extLst>
            <a:ext uri="{FF2B5EF4-FFF2-40B4-BE49-F238E27FC236}">
              <a16:creationId xmlns="" xmlns:a16="http://schemas.microsoft.com/office/drawing/2014/main" id="{DA9ABA02-B9BD-4F2E-AB24-2C1ACFBCF74C}"/>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48" name="フローチャート: 判断 447">
          <a:extLst>
            <a:ext uri="{FF2B5EF4-FFF2-40B4-BE49-F238E27FC236}">
              <a16:creationId xmlns="" xmlns:a16="http://schemas.microsoft.com/office/drawing/2014/main" id="{F74BCDE4-E6DA-41C8-92BA-F3F8782FDC6E}"/>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449" name="n_1aveValue【一般廃棄物処理施設】&#10;有形固定資産減価償却率">
          <a:extLst>
            <a:ext uri="{FF2B5EF4-FFF2-40B4-BE49-F238E27FC236}">
              <a16:creationId xmlns="" xmlns:a16="http://schemas.microsoft.com/office/drawing/2014/main" id="{CA8875C5-A14F-4C05-AFE6-22DF8BB8938B}"/>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50" name="フローチャート: 判断 449">
          <a:extLst>
            <a:ext uri="{FF2B5EF4-FFF2-40B4-BE49-F238E27FC236}">
              <a16:creationId xmlns="" xmlns:a16="http://schemas.microsoft.com/office/drawing/2014/main" id="{B9F25A47-9502-4575-A440-92268096CE8B}"/>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88282</xdr:rowOff>
    </xdr:from>
    <xdr:ext cx="405111" cy="259045"/>
    <xdr:sp macro="" textlink="">
      <xdr:nvSpPr>
        <xdr:cNvPr id="451" name="n_2aveValue【一般廃棄物処理施設】&#10;有形固定資産減価償却率">
          <a:extLst>
            <a:ext uri="{FF2B5EF4-FFF2-40B4-BE49-F238E27FC236}">
              <a16:creationId xmlns="" xmlns:a16="http://schemas.microsoft.com/office/drawing/2014/main" id="{CD5878A8-7DC3-4EBC-8BF3-5803EC1CEF92}"/>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71120</xdr:rowOff>
    </xdr:from>
    <xdr:to>
      <xdr:col>72</xdr:col>
      <xdr:colOff>38100</xdr:colOff>
      <xdr:row>37</xdr:row>
      <xdr:rowOff>1270</xdr:rowOff>
    </xdr:to>
    <xdr:sp macro="" textlink="">
      <xdr:nvSpPr>
        <xdr:cNvPr id="452" name="フローチャート: 判断 451">
          <a:extLst>
            <a:ext uri="{FF2B5EF4-FFF2-40B4-BE49-F238E27FC236}">
              <a16:creationId xmlns="" xmlns:a16="http://schemas.microsoft.com/office/drawing/2014/main" id="{F1238632-3BF9-4026-BC3A-6A7DA3C72A26}"/>
            </a:ext>
          </a:extLst>
        </xdr:cNvPr>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17797</xdr:rowOff>
    </xdr:from>
    <xdr:ext cx="405111" cy="259045"/>
    <xdr:sp macro="" textlink="">
      <xdr:nvSpPr>
        <xdr:cNvPr id="453" name="n_3aveValue【一般廃棄物処理施設】&#10;有形固定資産減価償却率">
          <a:extLst>
            <a:ext uri="{FF2B5EF4-FFF2-40B4-BE49-F238E27FC236}">
              <a16:creationId xmlns="" xmlns:a16="http://schemas.microsoft.com/office/drawing/2014/main" id="{5BC2E61E-9217-480B-90E4-33F7843AF5A6}"/>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29A9F41F-DDB6-4A9D-9F18-8C00EB4ACC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EA5A0370-0D1E-49FC-9C6C-C9D6AD44D4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B7DF23B6-F7DE-4358-8360-0F6561B44B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a:extLst>
            <a:ext uri="{FF2B5EF4-FFF2-40B4-BE49-F238E27FC236}">
              <a16:creationId xmlns="" xmlns:a16="http://schemas.microsoft.com/office/drawing/2014/main" id="{7CA0FFD2-8B48-4849-BE7F-6F2E7F550B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a:extLst>
            <a:ext uri="{FF2B5EF4-FFF2-40B4-BE49-F238E27FC236}">
              <a16:creationId xmlns="" xmlns:a16="http://schemas.microsoft.com/office/drawing/2014/main" id="{0DC39F92-BAA3-4F2B-A6FF-9686C09DE6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459" name="楕円 458">
          <a:extLst>
            <a:ext uri="{FF2B5EF4-FFF2-40B4-BE49-F238E27FC236}">
              <a16:creationId xmlns="" xmlns:a16="http://schemas.microsoft.com/office/drawing/2014/main" id="{1A0066CB-39F6-4CA0-AA06-0D17ECB1E036}"/>
            </a:ext>
          </a:extLst>
        </xdr:cNvPr>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60" name="楕円 459">
          <a:extLst>
            <a:ext uri="{FF2B5EF4-FFF2-40B4-BE49-F238E27FC236}">
              <a16:creationId xmlns="" xmlns:a16="http://schemas.microsoft.com/office/drawing/2014/main" id="{27FBE9F7-25F8-4CC8-A24A-1C9AC0B7FA7B}"/>
            </a:ext>
          </a:extLst>
        </xdr:cNvPr>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47625</xdr:rowOff>
    </xdr:to>
    <xdr:cxnSp macro="">
      <xdr:nvCxnSpPr>
        <xdr:cNvPr id="461" name="直線コネクタ 460">
          <a:extLst>
            <a:ext uri="{FF2B5EF4-FFF2-40B4-BE49-F238E27FC236}">
              <a16:creationId xmlns="" xmlns:a16="http://schemas.microsoft.com/office/drawing/2014/main" id="{3E8205E2-069A-471A-8DA2-9A37B0D4467D}"/>
            </a:ext>
          </a:extLst>
        </xdr:cNvPr>
        <xdr:cNvCxnSpPr/>
      </xdr:nvCxnSpPr>
      <xdr:spPr>
        <a:xfrm flipV="1">
          <a:off x="14592300" y="6347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164465</xdr:rowOff>
    </xdr:from>
    <xdr:to>
      <xdr:col>72</xdr:col>
      <xdr:colOff>38100</xdr:colOff>
      <xdr:row>39</xdr:row>
      <xdr:rowOff>94615</xdr:rowOff>
    </xdr:to>
    <xdr:sp macro="" textlink="">
      <xdr:nvSpPr>
        <xdr:cNvPr id="462" name="楕円 461">
          <a:extLst>
            <a:ext uri="{FF2B5EF4-FFF2-40B4-BE49-F238E27FC236}">
              <a16:creationId xmlns="" xmlns:a16="http://schemas.microsoft.com/office/drawing/2014/main" id="{D068D7D2-DF6E-4382-BA1B-225A1A98F152}"/>
            </a:ext>
          </a:extLst>
        </xdr:cNvPr>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39</xdr:row>
      <xdr:rowOff>43815</xdr:rowOff>
    </xdr:to>
    <xdr:cxnSp macro="">
      <xdr:nvCxnSpPr>
        <xdr:cNvPr id="463" name="直線コネクタ 462">
          <a:extLst>
            <a:ext uri="{FF2B5EF4-FFF2-40B4-BE49-F238E27FC236}">
              <a16:creationId xmlns="" xmlns:a16="http://schemas.microsoft.com/office/drawing/2014/main" id="{F0E8B655-ED82-4602-8BA5-B8048B650FA8}"/>
            </a:ext>
          </a:extLst>
        </xdr:cNvPr>
        <xdr:cNvCxnSpPr/>
      </xdr:nvCxnSpPr>
      <xdr:spPr>
        <a:xfrm flipV="1">
          <a:off x="13703300" y="6391275"/>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45737</xdr:rowOff>
    </xdr:from>
    <xdr:ext cx="405111" cy="259045"/>
    <xdr:sp macro="" textlink="">
      <xdr:nvSpPr>
        <xdr:cNvPr id="464" name="n_1mainValue【一般廃棄物処理施設】&#10;有形固定資産減価償却率">
          <a:extLst>
            <a:ext uri="{FF2B5EF4-FFF2-40B4-BE49-F238E27FC236}">
              <a16:creationId xmlns="" xmlns:a16="http://schemas.microsoft.com/office/drawing/2014/main" id="{1929B056-9B0F-4EA8-B9D3-38D1AF83F54F}"/>
            </a:ext>
          </a:extLst>
        </xdr:cNvPr>
        <xdr:cNvSpPr txBox="1"/>
      </xdr:nvSpPr>
      <xdr:spPr>
        <a:xfrm>
          <a:off x="152660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65" name="n_2mainValue【一般廃棄物処理施設】&#10;有形固定資産減価償却率">
          <a:extLst>
            <a:ext uri="{FF2B5EF4-FFF2-40B4-BE49-F238E27FC236}">
              <a16:creationId xmlns="" xmlns:a16="http://schemas.microsoft.com/office/drawing/2014/main" id="{5A2CBA7B-A12E-45B7-BCEC-D29F58FD7468}"/>
            </a:ext>
          </a:extLst>
        </xdr:cNvPr>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466" name="n_3mainValue【一般廃棄物処理施設】&#10;有形固定資産減価償却率">
          <a:extLst>
            <a:ext uri="{FF2B5EF4-FFF2-40B4-BE49-F238E27FC236}">
              <a16:creationId xmlns="" xmlns:a16="http://schemas.microsoft.com/office/drawing/2014/main" id="{890E79F7-3525-4D57-9432-F2EFA6AB884B}"/>
            </a:ext>
          </a:extLst>
        </xdr:cNvPr>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a:extLst>
            <a:ext uri="{FF2B5EF4-FFF2-40B4-BE49-F238E27FC236}">
              <a16:creationId xmlns="" xmlns:a16="http://schemas.microsoft.com/office/drawing/2014/main" id="{694F90D2-FC97-46B6-98BE-953ECDB46D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a:extLst>
            <a:ext uri="{FF2B5EF4-FFF2-40B4-BE49-F238E27FC236}">
              <a16:creationId xmlns="" xmlns:a16="http://schemas.microsoft.com/office/drawing/2014/main" id="{95110538-70EA-4CC6-8BC6-C73DAD2A63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a:extLst>
            <a:ext uri="{FF2B5EF4-FFF2-40B4-BE49-F238E27FC236}">
              <a16:creationId xmlns="" xmlns:a16="http://schemas.microsoft.com/office/drawing/2014/main" id="{BFC0AA0C-DD5B-4964-9ECD-22DA109B82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a:extLst>
            <a:ext uri="{FF2B5EF4-FFF2-40B4-BE49-F238E27FC236}">
              <a16:creationId xmlns="" xmlns:a16="http://schemas.microsoft.com/office/drawing/2014/main" id="{5A29CBEB-5601-469E-8A83-CD8A5F2199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a:extLst>
            <a:ext uri="{FF2B5EF4-FFF2-40B4-BE49-F238E27FC236}">
              <a16:creationId xmlns="" xmlns:a16="http://schemas.microsoft.com/office/drawing/2014/main" id="{F052B841-37C4-4ACD-A8CD-F314EE9F25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a:extLst>
            <a:ext uri="{FF2B5EF4-FFF2-40B4-BE49-F238E27FC236}">
              <a16:creationId xmlns="" xmlns:a16="http://schemas.microsoft.com/office/drawing/2014/main" id="{02198B06-756C-4770-88D2-64B82918F0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a:extLst>
            <a:ext uri="{FF2B5EF4-FFF2-40B4-BE49-F238E27FC236}">
              <a16:creationId xmlns="" xmlns:a16="http://schemas.microsoft.com/office/drawing/2014/main" id="{B5E555B0-512E-4C47-9770-218F508817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a:extLst>
            <a:ext uri="{FF2B5EF4-FFF2-40B4-BE49-F238E27FC236}">
              <a16:creationId xmlns="" xmlns:a16="http://schemas.microsoft.com/office/drawing/2014/main" id="{26FF378E-6204-40BA-8438-7429E2C00D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a:extLst>
            <a:ext uri="{FF2B5EF4-FFF2-40B4-BE49-F238E27FC236}">
              <a16:creationId xmlns="" xmlns:a16="http://schemas.microsoft.com/office/drawing/2014/main" id="{3E698EB2-FF8A-4677-97DF-732C94462A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a:extLst>
            <a:ext uri="{FF2B5EF4-FFF2-40B4-BE49-F238E27FC236}">
              <a16:creationId xmlns="" xmlns:a16="http://schemas.microsoft.com/office/drawing/2014/main" id="{E800DBDA-F92B-43B2-BC03-A9FC4833A2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a:extLst>
            <a:ext uri="{FF2B5EF4-FFF2-40B4-BE49-F238E27FC236}">
              <a16:creationId xmlns="" xmlns:a16="http://schemas.microsoft.com/office/drawing/2014/main" id="{6DA9CEA8-2BCA-43D9-919E-D9B2F84C17E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8" name="テキスト ボックス 477">
          <a:extLst>
            <a:ext uri="{FF2B5EF4-FFF2-40B4-BE49-F238E27FC236}">
              <a16:creationId xmlns="" xmlns:a16="http://schemas.microsoft.com/office/drawing/2014/main" id="{D6450164-6D36-4F9D-AFA9-30039095509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a:extLst>
            <a:ext uri="{FF2B5EF4-FFF2-40B4-BE49-F238E27FC236}">
              <a16:creationId xmlns="" xmlns:a16="http://schemas.microsoft.com/office/drawing/2014/main" id="{26149EE1-E915-4F39-824D-012D1888778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a:extLst>
            <a:ext uri="{FF2B5EF4-FFF2-40B4-BE49-F238E27FC236}">
              <a16:creationId xmlns="" xmlns:a16="http://schemas.microsoft.com/office/drawing/2014/main" id="{19E8F16E-9FB1-402B-B394-F9D691F725EE}"/>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a:extLst>
            <a:ext uri="{FF2B5EF4-FFF2-40B4-BE49-F238E27FC236}">
              <a16:creationId xmlns="" xmlns:a16="http://schemas.microsoft.com/office/drawing/2014/main" id="{34504EB1-E39B-4CA8-BD1D-241FF7694EA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2" name="テキスト ボックス 481">
          <a:extLst>
            <a:ext uri="{FF2B5EF4-FFF2-40B4-BE49-F238E27FC236}">
              <a16:creationId xmlns="" xmlns:a16="http://schemas.microsoft.com/office/drawing/2014/main" id="{B1A56253-7AD1-421B-A496-6D06F5C0E54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a:extLst>
            <a:ext uri="{FF2B5EF4-FFF2-40B4-BE49-F238E27FC236}">
              <a16:creationId xmlns="" xmlns:a16="http://schemas.microsoft.com/office/drawing/2014/main" id="{228E1094-2C87-4E24-8717-CF8E0FB9247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4" name="テキスト ボックス 483">
          <a:extLst>
            <a:ext uri="{FF2B5EF4-FFF2-40B4-BE49-F238E27FC236}">
              <a16:creationId xmlns="" xmlns:a16="http://schemas.microsoft.com/office/drawing/2014/main" id="{50E5005B-E133-4463-AB38-E65AA4F110E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a:extLst>
            <a:ext uri="{FF2B5EF4-FFF2-40B4-BE49-F238E27FC236}">
              <a16:creationId xmlns="" xmlns:a16="http://schemas.microsoft.com/office/drawing/2014/main" id="{A43F0B0E-1267-40CE-9AD8-D58F0342B92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a:extLst>
            <a:ext uri="{FF2B5EF4-FFF2-40B4-BE49-F238E27FC236}">
              <a16:creationId xmlns="" xmlns:a16="http://schemas.microsoft.com/office/drawing/2014/main" id="{BB579D48-DE59-4697-9E95-EA5C212B7F5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a:extLst>
            <a:ext uri="{FF2B5EF4-FFF2-40B4-BE49-F238E27FC236}">
              <a16:creationId xmlns="" xmlns:a16="http://schemas.microsoft.com/office/drawing/2014/main" id="{FF69E9EC-837C-4DA7-B3AA-28F59FA6C8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a:extLst>
            <a:ext uri="{FF2B5EF4-FFF2-40B4-BE49-F238E27FC236}">
              <a16:creationId xmlns="" xmlns:a16="http://schemas.microsoft.com/office/drawing/2014/main" id="{4A8C322C-75EE-4368-BA66-788CFC5A258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a:extLst>
            <a:ext uri="{FF2B5EF4-FFF2-40B4-BE49-F238E27FC236}">
              <a16:creationId xmlns="" xmlns:a16="http://schemas.microsoft.com/office/drawing/2014/main" id="{9E74B7D1-BEAE-40B5-806E-D8BE358C41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0" name="直線コネクタ 489">
          <a:extLst>
            <a:ext uri="{FF2B5EF4-FFF2-40B4-BE49-F238E27FC236}">
              <a16:creationId xmlns="" xmlns:a16="http://schemas.microsoft.com/office/drawing/2014/main" id="{F19443A1-D56D-489B-BEA1-41EF1A576F4B}"/>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1" name="【一般廃棄物処理施設】&#10;一人当たり有形固定資産（償却資産）額最小値テキスト">
          <a:extLst>
            <a:ext uri="{FF2B5EF4-FFF2-40B4-BE49-F238E27FC236}">
              <a16:creationId xmlns="" xmlns:a16="http://schemas.microsoft.com/office/drawing/2014/main" id="{DB0824E8-08CF-4E20-9B7B-69BDA4664459}"/>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2" name="直線コネクタ 491">
          <a:extLst>
            <a:ext uri="{FF2B5EF4-FFF2-40B4-BE49-F238E27FC236}">
              <a16:creationId xmlns="" xmlns:a16="http://schemas.microsoft.com/office/drawing/2014/main" id="{5A1F88D6-8FE5-4E41-A36F-DFEAEC465001}"/>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3" name="【一般廃棄物処理施設】&#10;一人当たり有形固定資産（償却資産）額最大値テキスト">
          <a:extLst>
            <a:ext uri="{FF2B5EF4-FFF2-40B4-BE49-F238E27FC236}">
              <a16:creationId xmlns="" xmlns:a16="http://schemas.microsoft.com/office/drawing/2014/main" id="{51737F74-B4AC-496F-82E0-11657CD9B560}"/>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4" name="直線コネクタ 493">
          <a:extLst>
            <a:ext uri="{FF2B5EF4-FFF2-40B4-BE49-F238E27FC236}">
              <a16:creationId xmlns="" xmlns:a16="http://schemas.microsoft.com/office/drawing/2014/main" id="{93178167-CB82-466D-BB5A-E814BFA288E8}"/>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5" name="【一般廃棄物処理施設】&#10;一人当たり有形固定資産（償却資産）額平均値テキスト">
          <a:extLst>
            <a:ext uri="{FF2B5EF4-FFF2-40B4-BE49-F238E27FC236}">
              <a16:creationId xmlns="" xmlns:a16="http://schemas.microsoft.com/office/drawing/2014/main" id="{B6798285-98F3-421D-9DA3-2F5A632393FF}"/>
            </a:ext>
          </a:extLst>
        </xdr:cNvPr>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496" name="フローチャート: 判断 495">
          <a:extLst>
            <a:ext uri="{FF2B5EF4-FFF2-40B4-BE49-F238E27FC236}">
              <a16:creationId xmlns="" xmlns:a16="http://schemas.microsoft.com/office/drawing/2014/main" id="{F4BCFEFA-FE37-4E3B-A3E6-E6019C88177D}"/>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497" name="フローチャート: 判断 496">
          <a:extLst>
            <a:ext uri="{FF2B5EF4-FFF2-40B4-BE49-F238E27FC236}">
              <a16:creationId xmlns="" xmlns:a16="http://schemas.microsoft.com/office/drawing/2014/main" id="{BDAB4331-6F70-46E7-86D2-0C5BEF030D77}"/>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136041</xdr:rowOff>
    </xdr:from>
    <xdr:ext cx="534377" cy="259045"/>
    <xdr:sp macro="" textlink="">
      <xdr:nvSpPr>
        <xdr:cNvPr id="498" name="n_1aveValue【一般廃棄物処理施設】&#10;一人当たり有形固定資産（償却資産）額">
          <a:extLst>
            <a:ext uri="{FF2B5EF4-FFF2-40B4-BE49-F238E27FC236}">
              <a16:creationId xmlns="" xmlns:a16="http://schemas.microsoft.com/office/drawing/2014/main" id="{1D1B3107-253F-4A55-AE64-279ED7671634}"/>
            </a:ext>
          </a:extLst>
        </xdr:cNvPr>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41356</xdr:rowOff>
    </xdr:from>
    <xdr:to>
      <xdr:col>107</xdr:col>
      <xdr:colOff>101600</xdr:colOff>
      <xdr:row>39</xdr:row>
      <xdr:rowOff>142956</xdr:rowOff>
    </xdr:to>
    <xdr:sp macro="" textlink="">
      <xdr:nvSpPr>
        <xdr:cNvPr id="499" name="フローチャート: 判断 498">
          <a:extLst>
            <a:ext uri="{FF2B5EF4-FFF2-40B4-BE49-F238E27FC236}">
              <a16:creationId xmlns="" xmlns:a16="http://schemas.microsoft.com/office/drawing/2014/main" id="{A86AA993-B151-4256-B8A1-042CFC4598F5}"/>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134083</xdr:rowOff>
    </xdr:from>
    <xdr:ext cx="534377" cy="259045"/>
    <xdr:sp macro="" textlink="">
      <xdr:nvSpPr>
        <xdr:cNvPr id="500" name="n_2aveValue【一般廃棄物処理施設】&#10;一人当たり有形固定資産（償却資産）額">
          <a:extLst>
            <a:ext uri="{FF2B5EF4-FFF2-40B4-BE49-F238E27FC236}">
              <a16:creationId xmlns="" xmlns:a16="http://schemas.microsoft.com/office/drawing/2014/main" id="{994FF31F-0795-45D7-A300-FD7551B9D7CA}"/>
            </a:ext>
          </a:extLst>
        </xdr:cNvPr>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159733</xdr:rowOff>
    </xdr:from>
    <xdr:to>
      <xdr:col>102</xdr:col>
      <xdr:colOff>165100</xdr:colOff>
      <xdr:row>40</xdr:row>
      <xdr:rowOff>89883</xdr:rowOff>
    </xdr:to>
    <xdr:sp macro="" textlink="">
      <xdr:nvSpPr>
        <xdr:cNvPr id="501" name="フローチャート: 判断 500">
          <a:extLst>
            <a:ext uri="{FF2B5EF4-FFF2-40B4-BE49-F238E27FC236}">
              <a16:creationId xmlns="" xmlns:a16="http://schemas.microsoft.com/office/drawing/2014/main" id="{DA1CC52A-40D8-4D72-982E-5F5266F87FB1}"/>
            </a:ext>
          </a:extLst>
        </xdr:cNvPr>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81010</xdr:rowOff>
    </xdr:from>
    <xdr:ext cx="534377" cy="259045"/>
    <xdr:sp macro="" textlink="">
      <xdr:nvSpPr>
        <xdr:cNvPr id="502" name="n_3aveValue【一般廃棄物処理施設】&#10;一人当たり有形固定資産（償却資産）額">
          <a:extLst>
            <a:ext uri="{FF2B5EF4-FFF2-40B4-BE49-F238E27FC236}">
              <a16:creationId xmlns="" xmlns:a16="http://schemas.microsoft.com/office/drawing/2014/main" id="{271E841A-BBE5-4E16-8764-F491AF248BF6}"/>
            </a:ext>
          </a:extLst>
        </xdr:cNvPr>
        <xdr:cNvSpPr txBox="1"/>
      </xdr:nvSpPr>
      <xdr:spPr>
        <a:xfrm>
          <a:off x="19278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3" name="テキスト ボックス 502">
          <a:extLst>
            <a:ext uri="{FF2B5EF4-FFF2-40B4-BE49-F238E27FC236}">
              <a16:creationId xmlns="" xmlns:a16="http://schemas.microsoft.com/office/drawing/2014/main" id="{F2301CA3-8BC7-4D2B-9821-BFB8EC1E83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a:extLst>
            <a:ext uri="{FF2B5EF4-FFF2-40B4-BE49-F238E27FC236}">
              <a16:creationId xmlns="" xmlns:a16="http://schemas.microsoft.com/office/drawing/2014/main" id="{C3B1FE9E-A898-4AE6-B4F5-5753EC036A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a:extLst>
            <a:ext uri="{FF2B5EF4-FFF2-40B4-BE49-F238E27FC236}">
              <a16:creationId xmlns="" xmlns:a16="http://schemas.microsoft.com/office/drawing/2014/main" id="{B16DE836-34A3-4FCF-96E8-866F8C06B5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a:extLst>
            <a:ext uri="{FF2B5EF4-FFF2-40B4-BE49-F238E27FC236}">
              <a16:creationId xmlns="" xmlns:a16="http://schemas.microsoft.com/office/drawing/2014/main" id="{D2CDCF52-3340-4A70-9C79-6111BCE92F2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a:extLst>
            <a:ext uri="{FF2B5EF4-FFF2-40B4-BE49-F238E27FC236}">
              <a16:creationId xmlns="" xmlns:a16="http://schemas.microsoft.com/office/drawing/2014/main" id="{2EAE00D0-8A0E-449B-8FD1-3E88A96632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108367</xdr:rowOff>
    </xdr:from>
    <xdr:to>
      <xdr:col>112</xdr:col>
      <xdr:colOff>38100</xdr:colOff>
      <xdr:row>34</xdr:row>
      <xdr:rowOff>38517</xdr:rowOff>
    </xdr:to>
    <xdr:sp macro="" textlink="">
      <xdr:nvSpPr>
        <xdr:cNvPr id="508" name="楕円 507">
          <a:extLst>
            <a:ext uri="{FF2B5EF4-FFF2-40B4-BE49-F238E27FC236}">
              <a16:creationId xmlns="" xmlns:a16="http://schemas.microsoft.com/office/drawing/2014/main" id="{C9E35E27-7E40-46B8-9892-DEDDC34C677B}"/>
            </a:ext>
          </a:extLst>
        </xdr:cNvPr>
        <xdr:cNvSpPr/>
      </xdr:nvSpPr>
      <xdr:spPr>
        <a:xfrm>
          <a:off x="21272500" y="57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109586</xdr:rowOff>
    </xdr:from>
    <xdr:to>
      <xdr:col>107</xdr:col>
      <xdr:colOff>101600</xdr:colOff>
      <xdr:row>34</xdr:row>
      <xdr:rowOff>39736</xdr:rowOff>
    </xdr:to>
    <xdr:sp macro="" textlink="">
      <xdr:nvSpPr>
        <xdr:cNvPr id="509" name="楕円 508">
          <a:extLst>
            <a:ext uri="{FF2B5EF4-FFF2-40B4-BE49-F238E27FC236}">
              <a16:creationId xmlns="" xmlns:a16="http://schemas.microsoft.com/office/drawing/2014/main" id="{B40FE495-7B71-49C3-8640-C9B41EF70A39}"/>
            </a:ext>
          </a:extLst>
        </xdr:cNvPr>
        <xdr:cNvSpPr/>
      </xdr:nvSpPr>
      <xdr:spPr>
        <a:xfrm>
          <a:off x="20383500" y="5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159167</xdr:rowOff>
    </xdr:from>
    <xdr:to>
      <xdr:col>111</xdr:col>
      <xdr:colOff>177800</xdr:colOff>
      <xdr:row>33</xdr:row>
      <xdr:rowOff>160386</xdr:rowOff>
    </xdr:to>
    <xdr:cxnSp macro="">
      <xdr:nvCxnSpPr>
        <xdr:cNvPr id="510" name="直線コネクタ 509">
          <a:extLst>
            <a:ext uri="{FF2B5EF4-FFF2-40B4-BE49-F238E27FC236}">
              <a16:creationId xmlns="" xmlns:a16="http://schemas.microsoft.com/office/drawing/2014/main" id="{885F0592-1946-4989-B04E-39C1E576C45C}"/>
            </a:ext>
          </a:extLst>
        </xdr:cNvPr>
        <xdr:cNvCxnSpPr/>
      </xdr:nvCxnSpPr>
      <xdr:spPr>
        <a:xfrm flipV="1">
          <a:off x="20434300" y="581701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131501</xdr:rowOff>
    </xdr:from>
    <xdr:to>
      <xdr:col>102</xdr:col>
      <xdr:colOff>165100</xdr:colOff>
      <xdr:row>40</xdr:row>
      <xdr:rowOff>61651</xdr:rowOff>
    </xdr:to>
    <xdr:sp macro="" textlink="">
      <xdr:nvSpPr>
        <xdr:cNvPr id="511" name="楕円 510">
          <a:extLst>
            <a:ext uri="{FF2B5EF4-FFF2-40B4-BE49-F238E27FC236}">
              <a16:creationId xmlns="" xmlns:a16="http://schemas.microsoft.com/office/drawing/2014/main" id="{CC412A2A-C045-4E1F-8983-B5A7A9DED575}"/>
            </a:ext>
          </a:extLst>
        </xdr:cNvPr>
        <xdr:cNvSpPr/>
      </xdr:nvSpPr>
      <xdr:spPr>
        <a:xfrm>
          <a:off x="19494500" y="68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160386</xdr:rowOff>
    </xdr:from>
    <xdr:to>
      <xdr:col>107</xdr:col>
      <xdr:colOff>50800</xdr:colOff>
      <xdr:row>40</xdr:row>
      <xdr:rowOff>10851</xdr:rowOff>
    </xdr:to>
    <xdr:cxnSp macro="">
      <xdr:nvCxnSpPr>
        <xdr:cNvPr id="512" name="直線コネクタ 511">
          <a:extLst>
            <a:ext uri="{FF2B5EF4-FFF2-40B4-BE49-F238E27FC236}">
              <a16:creationId xmlns="" xmlns:a16="http://schemas.microsoft.com/office/drawing/2014/main" id="{82042272-2923-4293-8804-D6668055BB01}"/>
            </a:ext>
          </a:extLst>
        </xdr:cNvPr>
        <xdr:cNvCxnSpPr/>
      </xdr:nvCxnSpPr>
      <xdr:spPr>
        <a:xfrm flipV="1">
          <a:off x="19545300" y="5818236"/>
          <a:ext cx="889000" cy="10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55044</xdr:rowOff>
    </xdr:from>
    <xdr:ext cx="599010" cy="259045"/>
    <xdr:sp macro="" textlink="">
      <xdr:nvSpPr>
        <xdr:cNvPr id="513" name="n_1mainValue【一般廃棄物処理施設】&#10;一人当たり有形固定資産（償却資産）額">
          <a:extLst>
            <a:ext uri="{FF2B5EF4-FFF2-40B4-BE49-F238E27FC236}">
              <a16:creationId xmlns="" xmlns:a16="http://schemas.microsoft.com/office/drawing/2014/main" id="{11181E50-0D19-4BFC-98AB-4443C0D7EAF6}"/>
            </a:ext>
          </a:extLst>
        </xdr:cNvPr>
        <xdr:cNvSpPr txBox="1"/>
      </xdr:nvSpPr>
      <xdr:spPr>
        <a:xfrm>
          <a:off x="21011095" y="554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56263</xdr:rowOff>
    </xdr:from>
    <xdr:ext cx="599010" cy="259045"/>
    <xdr:sp macro="" textlink="">
      <xdr:nvSpPr>
        <xdr:cNvPr id="514" name="n_2mainValue【一般廃棄物処理施設】&#10;一人当たり有形固定資産（償却資産）額">
          <a:extLst>
            <a:ext uri="{FF2B5EF4-FFF2-40B4-BE49-F238E27FC236}">
              <a16:creationId xmlns="" xmlns:a16="http://schemas.microsoft.com/office/drawing/2014/main" id="{F8E511D7-C124-46B5-94AF-5225C8D6C23F}"/>
            </a:ext>
          </a:extLst>
        </xdr:cNvPr>
        <xdr:cNvSpPr txBox="1"/>
      </xdr:nvSpPr>
      <xdr:spPr>
        <a:xfrm>
          <a:off x="20134795" y="554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78178</xdr:rowOff>
    </xdr:from>
    <xdr:ext cx="534377" cy="259045"/>
    <xdr:sp macro="" textlink="">
      <xdr:nvSpPr>
        <xdr:cNvPr id="515" name="n_3mainValue【一般廃棄物処理施設】&#10;一人当たり有形固定資産（償却資産）額">
          <a:extLst>
            <a:ext uri="{FF2B5EF4-FFF2-40B4-BE49-F238E27FC236}">
              <a16:creationId xmlns="" xmlns:a16="http://schemas.microsoft.com/office/drawing/2014/main" id="{8A6964DE-E4F1-4521-B3DD-8BA6855FE706}"/>
            </a:ext>
          </a:extLst>
        </xdr:cNvPr>
        <xdr:cNvSpPr txBox="1"/>
      </xdr:nvSpPr>
      <xdr:spPr>
        <a:xfrm>
          <a:off x="19278111" y="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 xmlns:a16="http://schemas.microsoft.com/office/drawing/2014/main" id="{7B5B59AE-8195-4B7F-A4E1-8E880FF981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 xmlns:a16="http://schemas.microsoft.com/office/drawing/2014/main" id="{64735C05-EAF0-46C7-B67E-0E57343187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 xmlns:a16="http://schemas.microsoft.com/office/drawing/2014/main" id="{273CD9EA-65B4-4C0D-AB34-710994ECD8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 xmlns:a16="http://schemas.microsoft.com/office/drawing/2014/main" id="{687E6DE0-DF82-4FFC-BADE-A1EB9C48B1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 xmlns:a16="http://schemas.microsoft.com/office/drawing/2014/main" id="{6553E132-638B-425D-A487-6C7AF58627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 xmlns:a16="http://schemas.microsoft.com/office/drawing/2014/main" id="{213A19F8-1D1E-43F4-9146-E53EF37991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 xmlns:a16="http://schemas.microsoft.com/office/drawing/2014/main" id="{D0607AC1-0DD2-448C-8C06-78AFFC2821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 xmlns:a16="http://schemas.microsoft.com/office/drawing/2014/main" id="{C1F78CD3-9733-4A20-83E2-4BFA0C7F817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 xmlns:a16="http://schemas.microsoft.com/office/drawing/2014/main" id="{6639EF28-63DE-4309-B98B-D98E9EED0E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 xmlns:a16="http://schemas.microsoft.com/office/drawing/2014/main" id="{09F2707B-2DBD-4A4B-9D93-87EA4D4FDD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 xmlns:a16="http://schemas.microsoft.com/office/drawing/2014/main" id="{9F8CEAC0-BA43-4534-85FF-6E0927DAC5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 xmlns:a16="http://schemas.microsoft.com/office/drawing/2014/main" id="{5FA33AF5-BD47-42C9-90ED-CB3DE20E35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 xmlns:a16="http://schemas.microsoft.com/office/drawing/2014/main" id="{7C102776-4E3B-40C9-B7A5-0362C5FBF0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 xmlns:a16="http://schemas.microsoft.com/office/drawing/2014/main" id="{6301B33F-F8C1-4BFC-9B00-43CD5BA446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 xmlns:a16="http://schemas.microsoft.com/office/drawing/2014/main" id="{F83B94E8-7F28-42E5-BD11-A86BEF3E2C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 xmlns:a16="http://schemas.microsoft.com/office/drawing/2014/main" id="{0BC0FF4A-6482-43E8-83DE-D7FB7A86C6A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 xmlns:a16="http://schemas.microsoft.com/office/drawing/2014/main" id="{28C0DA3A-7170-4CD7-9D59-499A3939FA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 xmlns:a16="http://schemas.microsoft.com/office/drawing/2014/main" id="{2BBB9CF5-C8BA-4C65-B078-E8E103B359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 xmlns:a16="http://schemas.microsoft.com/office/drawing/2014/main" id="{C1E54A01-B26D-45D8-8CE9-1FC2A81A56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 xmlns:a16="http://schemas.microsoft.com/office/drawing/2014/main" id="{964A8B3E-C3DB-405B-A979-3E6596A1E2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 xmlns:a16="http://schemas.microsoft.com/office/drawing/2014/main" id="{2F614D32-46E6-4C80-8C0B-B4E39B8397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 xmlns:a16="http://schemas.microsoft.com/office/drawing/2014/main" id="{715BF550-BA47-4EA5-ADB9-8B73744C42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 xmlns:a16="http://schemas.microsoft.com/office/drawing/2014/main" id="{2842FC4B-07A1-4195-B4E9-DCE794BDA9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 xmlns:a16="http://schemas.microsoft.com/office/drawing/2014/main" id="{9066EAA5-6506-47B3-9C63-0EF00C015D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 xmlns:a16="http://schemas.microsoft.com/office/drawing/2014/main" id="{CAEFE9DF-1944-4E39-824B-E06BA5F528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 xmlns:a16="http://schemas.microsoft.com/office/drawing/2014/main" id="{F99C79B0-2F22-4115-BE81-A536256C28E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2" name="テキスト ボックス 541">
          <a:extLst>
            <a:ext uri="{FF2B5EF4-FFF2-40B4-BE49-F238E27FC236}">
              <a16:creationId xmlns="" xmlns:a16="http://schemas.microsoft.com/office/drawing/2014/main" id="{833DD6BA-2368-4CDB-B08C-2BA9F80835E3}"/>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a:extLst>
            <a:ext uri="{FF2B5EF4-FFF2-40B4-BE49-F238E27FC236}">
              <a16:creationId xmlns="" xmlns:a16="http://schemas.microsoft.com/office/drawing/2014/main" id="{1787725C-F135-4622-BC19-AD3CD6E49B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4" name="テキスト ボックス 543">
          <a:extLst>
            <a:ext uri="{FF2B5EF4-FFF2-40B4-BE49-F238E27FC236}">
              <a16:creationId xmlns="" xmlns:a16="http://schemas.microsoft.com/office/drawing/2014/main" id="{124D3572-B054-4235-9C80-490A08626FD5}"/>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a:extLst>
            <a:ext uri="{FF2B5EF4-FFF2-40B4-BE49-F238E27FC236}">
              <a16:creationId xmlns="" xmlns:a16="http://schemas.microsoft.com/office/drawing/2014/main" id="{C0EA48C7-7A8E-430C-BB27-781C72FF4E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a:extLst>
            <a:ext uri="{FF2B5EF4-FFF2-40B4-BE49-F238E27FC236}">
              <a16:creationId xmlns="" xmlns:a16="http://schemas.microsoft.com/office/drawing/2014/main" id="{910CD180-7A8A-48C1-BF1D-AF21A9209FA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a:extLst>
            <a:ext uri="{FF2B5EF4-FFF2-40B4-BE49-F238E27FC236}">
              <a16:creationId xmlns="" xmlns:a16="http://schemas.microsoft.com/office/drawing/2014/main" id="{0D788511-1894-4CB2-964C-E2C22998A4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a:extLst>
            <a:ext uri="{FF2B5EF4-FFF2-40B4-BE49-F238E27FC236}">
              <a16:creationId xmlns="" xmlns:a16="http://schemas.microsoft.com/office/drawing/2014/main" id="{09B03578-A48C-4019-BB91-1AB0D14B4D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a:extLst>
            <a:ext uri="{FF2B5EF4-FFF2-40B4-BE49-F238E27FC236}">
              <a16:creationId xmlns="" xmlns:a16="http://schemas.microsoft.com/office/drawing/2014/main" id="{997392A6-411A-4B6B-8088-72634EE78EA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a:extLst>
            <a:ext uri="{FF2B5EF4-FFF2-40B4-BE49-F238E27FC236}">
              <a16:creationId xmlns="" xmlns:a16="http://schemas.microsoft.com/office/drawing/2014/main" id="{65A50687-5CC9-4EC1-8063-CDE6982D13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a:extLst>
            <a:ext uri="{FF2B5EF4-FFF2-40B4-BE49-F238E27FC236}">
              <a16:creationId xmlns="" xmlns:a16="http://schemas.microsoft.com/office/drawing/2014/main" id="{285122A4-DF2F-4580-AC71-8D24467F0BC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a:extLst>
            <a:ext uri="{FF2B5EF4-FFF2-40B4-BE49-F238E27FC236}">
              <a16:creationId xmlns="" xmlns:a16="http://schemas.microsoft.com/office/drawing/2014/main" id="{FF139BAD-21D4-43B7-BC57-8A298B639D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a:extLst>
            <a:ext uri="{FF2B5EF4-FFF2-40B4-BE49-F238E27FC236}">
              <a16:creationId xmlns="" xmlns:a16="http://schemas.microsoft.com/office/drawing/2014/main" id="{7125A6AF-3676-43E5-BE0C-05DFAB915B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4" name="テキスト ボックス 553">
          <a:extLst>
            <a:ext uri="{FF2B5EF4-FFF2-40B4-BE49-F238E27FC236}">
              <a16:creationId xmlns="" xmlns:a16="http://schemas.microsoft.com/office/drawing/2014/main" id="{E2C0C4AC-FA47-4E3C-9C81-85077D541634}"/>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 xmlns:a16="http://schemas.microsoft.com/office/drawing/2014/main" id="{EF5D91EE-EE96-4E28-AFE1-2DA78E29A5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6" name="テキスト ボックス 555">
          <a:extLst>
            <a:ext uri="{FF2B5EF4-FFF2-40B4-BE49-F238E27FC236}">
              <a16:creationId xmlns="" xmlns:a16="http://schemas.microsoft.com/office/drawing/2014/main" id="{DAF7446B-D45F-4401-8F14-FB030835071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a:extLst>
            <a:ext uri="{FF2B5EF4-FFF2-40B4-BE49-F238E27FC236}">
              <a16:creationId xmlns="" xmlns:a16="http://schemas.microsoft.com/office/drawing/2014/main" id="{F75BC199-1C3C-4777-8FB7-48693FA960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558" name="直線コネクタ 557">
          <a:extLst>
            <a:ext uri="{FF2B5EF4-FFF2-40B4-BE49-F238E27FC236}">
              <a16:creationId xmlns="" xmlns:a16="http://schemas.microsoft.com/office/drawing/2014/main" id="{FC6D6785-2A35-4741-A77C-C03D595907A5}"/>
            </a:ext>
          </a:extLst>
        </xdr:cNvPr>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559" name="【消防施設】&#10;有形固定資産減価償却率最小値テキスト">
          <a:extLst>
            <a:ext uri="{FF2B5EF4-FFF2-40B4-BE49-F238E27FC236}">
              <a16:creationId xmlns="" xmlns:a16="http://schemas.microsoft.com/office/drawing/2014/main" id="{9E1B2EE7-8278-427F-B17E-87BA4F4AD68B}"/>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560" name="直線コネクタ 559">
          <a:extLst>
            <a:ext uri="{FF2B5EF4-FFF2-40B4-BE49-F238E27FC236}">
              <a16:creationId xmlns="" xmlns:a16="http://schemas.microsoft.com/office/drawing/2014/main" id="{B647EE36-6F12-4A1F-A5C0-D8D9A1B4CF88}"/>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561" name="【消防施設】&#10;有形固定資産減価償却率最大値テキスト">
          <a:extLst>
            <a:ext uri="{FF2B5EF4-FFF2-40B4-BE49-F238E27FC236}">
              <a16:creationId xmlns="" xmlns:a16="http://schemas.microsoft.com/office/drawing/2014/main" id="{A9748623-FCCE-4126-A0EE-54D285A2945F}"/>
            </a:ext>
          </a:extLst>
        </xdr:cNvPr>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562" name="直線コネクタ 561">
          <a:extLst>
            <a:ext uri="{FF2B5EF4-FFF2-40B4-BE49-F238E27FC236}">
              <a16:creationId xmlns="" xmlns:a16="http://schemas.microsoft.com/office/drawing/2014/main" id="{1CE90CF9-F97A-4F3B-974A-B67E1F033AD5}"/>
            </a:ext>
          </a:extLst>
        </xdr:cNvPr>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563" name="【消防施設】&#10;有形固定資産減価償却率平均値テキスト">
          <a:extLst>
            <a:ext uri="{FF2B5EF4-FFF2-40B4-BE49-F238E27FC236}">
              <a16:creationId xmlns="" xmlns:a16="http://schemas.microsoft.com/office/drawing/2014/main" id="{1C942161-F0AE-438E-AF03-6CDCD5708222}"/>
            </a:ext>
          </a:extLst>
        </xdr:cNvPr>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64" name="フローチャート: 判断 563">
          <a:extLst>
            <a:ext uri="{FF2B5EF4-FFF2-40B4-BE49-F238E27FC236}">
              <a16:creationId xmlns="" xmlns:a16="http://schemas.microsoft.com/office/drawing/2014/main" id="{4C2D64B2-990B-49C8-A2D1-0D43C217099B}"/>
            </a:ext>
          </a:extLst>
        </xdr:cNvPr>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65" name="フローチャート: 判断 564">
          <a:extLst>
            <a:ext uri="{FF2B5EF4-FFF2-40B4-BE49-F238E27FC236}">
              <a16:creationId xmlns="" xmlns:a16="http://schemas.microsoft.com/office/drawing/2014/main" id="{0C4D7B0D-7EC1-4F26-A2F1-3AEF3ECE9943}"/>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146975</xdr:rowOff>
    </xdr:from>
    <xdr:ext cx="405111" cy="259045"/>
    <xdr:sp macro="" textlink="">
      <xdr:nvSpPr>
        <xdr:cNvPr id="566" name="n_1aveValue【消防施設】&#10;有形固定資産減価償却率">
          <a:extLst>
            <a:ext uri="{FF2B5EF4-FFF2-40B4-BE49-F238E27FC236}">
              <a16:creationId xmlns="" xmlns:a16="http://schemas.microsoft.com/office/drawing/2014/main" id="{6C0C5082-4A7B-4FA7-B7CB-63E0BB9AD288}"/>
            </a:ext>
          </a:extLst>
        </xdr:cNvPr>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155484</xdr:rowOff>
    </xdr:from>
    <xdr:to>
      <xdr:col>76</xdr:col>
      <xdr:colOff>165100</xdr:colOff>
      <xdr:row>82</xdr:row>
      <xdr:rowOff>85634</xdr:rowOff>
    </xdr:to>
    <xdr:sp macro="" textlink="">
      <xdr:nvSpPr>
        <xdr:cNvPr id="567" name="フローチャート: 判断 566">
          <a:extLst>
            <a:ext uri="{FF2B5EF4-FFF2-40B4-BE49-F238E27FC236}">
              <a16:creationId xmlns="" xmlns:a16="http://schemas.microsoft.com/office/drawing/2014/main" id="{1446A0CD-E691-494B-B981-22090FEAF1F6}"/>
            </a:ext>
          </a:extLst>
        </xdr:cNvPr>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76761</xdr:rowOff>
    </xdr:from>
    <xdr:ext cx="405111" cy="259045"/>
    <xdr:sp macro="" textlink="">
      <xdr:nvSpPr>
        <xdr:cNvPr id="568" name="n_2aveValue【消防施設】&#10;有形固定資産減価償却率">
          <a:extLst>
            <a:ext uri="{FF2B5EF4-FFF2-40B4-BE49-F238E27FC236}">
              <a16:creationId xmlns="" xmlns:a16="http://schemas.microsoft.com/office/drawing/2014/main" id="{3909D364-4010-487E-BB4F-742F3B6FEEE5}"/>
            </a:ext>
          </a:extLst>
        </xdr:cNvPr>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88537</xdr:rowOff>
    </xdr:from>
    <xdr:to>
      <xdr:col>72</xdr:col>
      <xdr:colOff>38100</xdr:colOff>
      <xdr:row>83</xdr:row>
      <xdr:rowOff>18687</xdr:rowOff>
    </xdr:to>
    <xdr:sp macro="" textlink="">
      <xdr:nvSpPr>
        <xdr:cNvPr id="569" name="フローチャート: 判断 568">
          <a:extLst>
            <a:ext uri="{FF2B5EF4-FFF2-40B4-BE49-F238E27FC236}">
              <a16:creationId xmlns="" xmlns:a16="http://schemas.microsoft.com/office/drawing/2014/main" id="{234881D6-C985-4AF8-A61E-E84422DF8583}"/>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9814</xdr:rowOff>
    </xdr:from>
    <xdr:ext cx="405111" cy="259045"/>
    <xdr:sp macro="" textlink="">
      <xdr:nvSpPr>
        <xdr:cNvPr id="570" name="n_3aveValue【消防施設】&#10;有形固定資産減価償却率">
          <a:extLst>
            <a:ext uri="{FF2B5EF4-FFF2-40B4-BE49-F238E27FC236}">
              <a16:creationId xmlns="" xmlns:a16="http://schemas.microsoft.com/office/drawing/2014/main" id="{4770B3D3-0DED-4B32-A1FE-97A33FA526FE}"/>
            </a:ext>
          </a:extLst>
        </xdr:cNvPr>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 xmlns:a16="http://schemas.microsoft.com/office/drawing/2014/main" id="{ABE65059-BEDF-4D93-AA41-A38DFFA33F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 xmlns:a16="http://schemas.microsoft.com/office/drawing/2014/main" id="{4D58F790-9C32-4B63-B0BD-85F6CB0A0A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 xmlns:a16="http://schemas.microsoft.com/office/drawing/2014/main" id="{1347A9CF-2179-434E-8F1B-9D22E2A217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 xmlns:a16="http://schemas.microsoft.com/office/drawing/2014/main" id="{9CD821D3-033A-40BD-8264-2A43101D56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 xmlns:a16="http://schemas.microsoft.com/office/drawing/2014/main" id="{7AB363FF-0938-47C1-A6F7-04AD38F2D6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576" name="楕円 575">
          <a:extLst>
            <a:ext uri="{FF2B5EF4-FFF2-40B4-BE49-F238E27FC236}">
              <a16:creationId xmlns="" xmlns:a16="http://schemas.microsoft.com/office/drawing/2014/main" id="{44FF9311-EF9A-475F-9765-BF61BB24245F}"/>
            </a:ext>
          </a:extLst>
        </xdr:cNvPr>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28121</xdr:rowOff>
    </xdr:from>
    <xdr:to>
      <xdr:col>76</xdr:col>
      <xdr:colOff>165100</xdr:colOff>
      <xdr:row>81</xdr:row>
      <xdr:rowOff>129721</xdr:rowOff>
    </xdr:to>
    <xdr:sp macro="" textlink="">
      <xdr:nvSpPr>
        <xdr:cNvPr id="577" name="楕円 576">
          <a:extLst>
            <a:ext uri="{FF2B5EF4-FFF2-40B4-BE49-F238E27FC236}">
              <a16:creationId xmlns="" xmlns:a16="http://schemas.microsoft.com/office/drawing/2014/main" id="{C85991EB-EA26-44CC-A2B5-24614D2C9F90}"/>
            </a:ext>
          </a:extLst>
        </xdr:cNvPr>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78921</xdr:rowOff>
    </xdr:to>
    <xdr:cxnSp macro="">
      <xdr:nvCxnSpPr>
        <xdr:cNvPr id="578" name="直線コネクタ 577">
          <a:extLst>
            <a:ext uri="{FF2B5EF4-FFF2-40B4-BE49-F238E27FC236}">
              <a16:creationId xmlns="" xmlns:a16="http://schemas.microsoft.com/office/drawing/2014/main" id="{EA668455-1F79-4BD8-B162-F410B0B42FBD}"/>
            </a:ext>
          </a:extLst>
        </xdr:cNvPr>
        <xdr:cNvCxnSpPr/>
      </xdr:nvCxnSpPr>
      <xdr:spPr>
        <a:xfrm flipV="1">
          <a:off x="14592300" y="138977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165281</xdr:rowOff>
    </xdr:from>
    <xdr:to>
      <xdr:col>72</xdr:col>
      <xdr:colOff>38100</xdr:colOff>
      <xdr:row>80</xdr:row>
      <xdr:rowOff>95431</xdr:rowOff>
    </xdr:to>
    <xdr:sp macro="" textlink="">
      <xdr:nvSpPr>
        <xdr:cNvPr id="579" name="楕円 578">
          <a:extLst>
            <a:ext uri="{FF2B5EF4-FFF2-40B4-BE49-F238E27FC236}">
              <a16:creationId xmlns="" xmlns:a16="http://schemas.microsoft.com/office/drawing/2014/main" id="{B1ACC2D4-F2C4-4FAF-A12A-92EF72EAFEA0}"/>
            </a:ext>
          </a:extLst>
        </xdr:cNvPr>
        <xdr:cNvSpPr/>
      </xdr:nvSpPr>
      <xdr:spPr>
        <a:xfrm>
          <a:off x="13652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44631</xdr:rowOff>
    </xdr:from>
    <xdr:to>
      <xdr:col>76</xdr:col>
      <xdr:colOff>114300</xdr:colOff>
      <xdr:row>81</xdr:row>
      <xdr:rowOff>78921</xdr:rowOff>
    </xdr:to>
    <xdr:cxnSp macro="">
      <xdr:nvCxnSpPr>
        <xdr:cNvPr id="580" name="直線コネクタ 579">
          <a:extLst>
            <a:ext uri="{FF2B5EF4-FFF2-40B4-BE49-F238E27FC236}">
              <a16:creationId xmlns="" xmlns:a16="http://schemas.microsoft.com/office/drawing/2014/main" id="{697928C2-799A-4DA4-87EF-D280A312D0BB}"/>
            </a:ext>
          </a:extLst>
        </xdr:cNvPr>
        <xdr:cNvCxnSpPr/>
      </xdr:nvCxnSpPr>
      <xdr:spPr>
        <a:xfrm>
          <a:off x="13703300" y="13760631"/>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77669</xdr:rowOff>
    </xdr:from>
    <xdr:ext cx="405111" cy="259045"/>
    <xdr:sp macro="" textlink="">
      <xdr:nvSpPr>
        <xdr:cNvPr id="581" name="n_1mainValue【消防施設】&#10;有形固定資産減価償却率">
          <a:extLst>
            <a:ext uri="{FF2B5EF4-FFF2-40B4-BE49-F238E27FC236}">
              <a16:creationId xmlns="" xmlns:a16="http://schemas.microsoft.com/office/drawing/2014/main" id="{A88C5E80-9591-4AB1-A780-D0E5696C6548}"/>
            </a:ext>
          </a:extLst>
        </xdr:cNvPr>
        <xdr:cNvSpPr txBox="1"/>
      </xdr:nvSpPr>
      <xdr:spPr>
        <a:xfrm>
          <a:off x="15266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582" name="n_2mainValue【消防施設】&#10;有形固定資産減価償却率">
          <a:extLst>
            <a:ext uri="{FF2B5EF4-FFF2-40B4-BE49-F238E27FC236}">
              <a16:creationId xmlns="" xmlns:a16="http://schemas.microsoft.com/office/drawing/2014/main" id="{094470B3-D902-43EF-949E-E9C6976A46D5}"/>
            </a:ext>
          </a:extLst>
        </xdr:cNvPr>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111958</xdr:rowOff>
    </xdr:from>
    <xdr:ext cx="405111" cy="259045"/>
    <xdr:sp macro="" textlink="">
      <xdr:nvSpPr>
        <xdr:cNvPr id="583" name="n_3mainValue【消防施設】&#10;有形固定資産減価償却率">
          <a:extLst>
            <a:ext uri="{FF2B5EF4-FFF2-40B4-BE49-F238E27FC236}">
              <a16:creationId xmlns="" xmlns:a16="http://schemas.microsoft.com/office/drawing/2014/main" id="{B73A629C-91DD-41B5-A630-C52B5A179EF8}"/>
            </a:ext>
          </a:extLst>
        </xdr:cNvPr>
        <xdr:cNvSpPr txBox="1"/>
      </xdr:nvSpPr>
      <xdr:spPr>
        <a:xfrm>
          <a:off x="13500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 xmlns:a16="http://schemas.microsoft.com/office/drawing/2014/main" id="{2182F667-9D7D-482A-A269-D6AAB9112A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 xmlns:a16="http://schemas.microsoft.com/office/drawing/2014/main" id="{DA24D849-CA67-4966-9087-6BAF703AA4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 xmlns:a16="http://schemas.microsoft.com/office/drawing/2014/main" id="{35467F17-664F-4551-A99F-C47420B4AB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 xmlns:a16="http://schemas.microsoft.com/office/drawing/2014/main" id="{57B72155-AFF2-411D-80F3-E7EA5F0C7C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 xmlns:a16="http://schemas.microsoft.com/office/drawing/2014/main" id="{BEC42322-7D66-4D9D-9569-9F27612EAB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 xmlns:a16="http://schemas.microsoft.com/office/drawing/2014/main" id="{7A421962-FBC0-4297-8EEA-BF3AE5271F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 xmlns:a16="http://schemas.microsoft.com/office/drawing/2014/main" id="{A1AEFA4C-9D2E-40EF-933B-364387C39E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 xmlns:a16="http://schemas.microsoft.com/office/drawing/2014/main" id="{AE7AD7DF-96C4-47F3-9A9D-B932014C203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 xmlns:a16="http://schemas.microsoft.com/office/drawing/2014/main" id="{5AC74AE1-071D-4476-836E-FC33B5733C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 xmlns:a16="http://schemas.microsoft.com/office/drawing/2014/main" id="{89958F2C-2052-4A55-A4C4-EA0832E28A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 xmlns:a16="http://schemas.microsoft.com/office/drawing/2014/main" id="{23FDF41E-0756-45D6-BAA8-234245D1EC2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 xmlns:a16="http://schemas.microsoft.com/office/drawing/2014/main" id="{A23C8DB0-F61D-4391-955F-E8731A5C2FA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 xmlns:a16="http://schemas.microsoft.com/office/drawing/2014/main" id="{759822DB-9B8E-43AE-81A0-669B0823032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 xmlns:a16="http://schemas.microsoft.com/office/drawing/2014/main" id="{CE6B7F78-7C49-4527-9F5B-2E9D4C63494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 xmlns:a16="http://schemas.microsoft.com/office/drawing/2014/main" id="{B4180833-091F-4E19-BC49-9B779901CC5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 xmlns:a16="http://schemas.microsoft.com/office/drawing/2014/main" id="{45913034-083E-4790-8DCC-88AC9037C69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 xmlns:a16="http://schemas.microsoft.com/office/drawing/2014/main" id="{C66C609C-36AC-4B20-B358-C0A09462F4F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 xmlns:a16="http://schemas.microsoft.com/office/drawing/2014/main" id="{5D612961-93C8-444B-AE9A-6BC38A7BF56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 xmlns:a16="http://schemas.microsoft.com/office/drawing/2014/main" id="{C4F27785-9DA2-486F-9921-47B1531BBFC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 xmlns:a16="http://schemas.microsoft.com/office/drawing/2014/main" id="{53B6F863-951A-48E6-AF26-28D1A8F6C9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 xmlns:a16="http://schemas.microsoft.com/office/drawing/2014/main" id="{6BA3D11A-F78C-49CD-A3CD-B266F542B2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 xmlns:a16="http://schemas.microsoft.com/office/drawing/2014/main" id="{D9F6BCED-2F02-4C74-97DA-DD919E4A3D7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 xmlns:a16="http://schemas.microsoft.com/office/drawing/2014/main" id="{D0DA5334-4629-4B4A-8E9E-16D1A3B207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07" name="直線コネクタ 606">
          <a:extLst>
            <a:ext uri="{FF2B5EF4-FFF2-40B4-BE49-F238E27FC236}">
              <a16:creationId xmlns="" xmlns:a16="http://schemas.microsoft.com/office/drawing/2014/main" id="{27783D39-2E9B-4249-AE65-FFF7D8566CFF}"/>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消防施設】&#10;一人当たり面積最小値テキスト">
          <a:extLst>
            <a:ext uri="{FF2B5EF4-FFF2-40B4-BE49-F238E27FC236}">
              <a16:creationId xmlns="" xmlns:a16="http://schemas.microsoft.com/office/drawing/2014/main" id="{FA4159A3-F225-46A9-A04A-18169555896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a:extLst>
            <a:ext uri="{FF2B5EF4-FFF2-40B4-BE49-F238E27FC236}">
              <a16:creationId xmlns="" xmlns:a16="http://schemas.microsoft.com/office/drawing/2014/main" id="{47A5C09B-2A61-4F07-B410-1B37F249D82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10" name="【消防施設】&#10;一人当たり面積最大値テキスト">
          <a:extLst>
            <a:ext uri="{FF2B5EF4-FFF2-40B4-BE49-F238E27FC236}">
              <a16:creationId xmlns="" xmlns:a16="http://schemas.microsoft.com/office/drawing/2014/main" id="{A7CB5A81-6E57-4029-89E2-82851ACED3D8}"/>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11" name="直線コネクタ 610">
          <a:extLst>
            <a:ext uri="{FF2B5EF4-FFF2-40B4-BE49-F238E27FC236}">
              <a16:creationId xmlns="" xmlns:a16="http://schemas.microsoft.com/office/drawing/2014/main" id="{4EB491B8-4BBC-4D43-BD45-1ED268B5E604}"/>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2" name="【消防施設】&#10;一人当たり面積平均値テキスト">
          <a:extLst>
            <a:ext uri="{FF2B5EF4-FFF2-40B4-BE49-F238E27FC236}">
              <a16:creationId xmlns="" xmlns:a16="http://schemas.microsoft.com/office/drawing/2014/main" id="{E822E582-532E-45B0-A0C4-FDF8E9D4DDAB}"/>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3" name="フローチャート: 判断 612">
          <a:extLst>
            <a:ext uri="{FF2B5EF4-FFF2-40B4-BE49-F238E27FC236}">
              <a16:creationId xmlns="" xmlns:a16="http://schemas.microsoft.com/office/drawing/2014/main" id="{7356BEC5-9611-4106-B71C-DF91D3561969}"/>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14" name="フローチャート: 判断 613">
          <a:extLst>
            <a:ext uri="{FF2B5EF4-FFF2-40B4-BE49-F238E27FC236}">
              <a16:creationId xmlns="" xmlns:a16="http://schemas.microsoft.com/office/drawing/2014/main" id="{C33FEBF2-9150-4E6B-8AFF-E8D37E03B71E}"/>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30497</xdr:rowOff>
    </xdr:from>
    <xdr:ext cx="469744" cy="259045"/>
    <xdr:sp macro="" textlink="">
      <xdr:nvSpPr>
        <xdr:cNvPr id="615" name="n_1aveValue【消防施設】&#10;一人当たり面積">
          <a:extLst>
            <a:ext uri="{FF2B5EF4-FFF2-40B4-BE49-F238E27FC236}">
              <a16:creationId xmlns="" xmlns:a16="http://schemas.microsoft.com/office/drawing/2014/main" id="{2E05D4DA-6D1E-497B-A257-161161FFB89E}"/>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16" name="フローチャート: 判断 615">
          <a:extLst>
            <a:ext uri="{FF2B5EF4-FFF2-40B4-BE49-F238E27FC236}">
              <a16:creationId xmlns="" xmlns:a16="http://schemas.microsoft.com/office/drawing/2014/main" id="{E5BF0E42-D577-4789-90EF-0015AE59EF6B}"/>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22877</xdr:rowOff>
    </xdr:from>
    <xdr:ext cx="469744" cy="259045"/>
    <xdr:sp macro="" textlink="">
      <xdr:nvSpPr>
        <xdr:cNvPr id="617" name="n_2aveValue【消防施設】&#10;一人当たり面積">
          <a:extLst>
            <a:ext uri="{FF2B5EF4-FFF2-40B4-BE49-F238E27FC236}">
              <a16:creationId xmlns="" xmlns:a16="http://schemas.microsoft.com/office/drawing/2014/main" id="{E41E8EA4-4BAA-4FB0-AAAB-796D627540E8}"/>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101600</xdr:rowOff>
    </xdr:from>
    <xdr:to>
      <xdr:col>102</xdr:col>
      <xdr:colOff>165100</xdr:colOff>
      <xdr:row>85</xdr:row>
      <xdr:rowOff>31750</xdr:rowOff>
    </xdr:to>
    <xdr:sp macro="" textlink="">
      <xdr:nvSpPr>
        <xdr:cNvPr id="618" name="フローチャート: 判断 617">
          <a:extLst>
            <a:ext uri="{FF2B5EF4-FFF2-40B4-BE49-F238E27FC236}">
              <a16:creationId xmlns="" xmlns:a16="http://schemas.microsoft.com/office/drawing/2014/main" id="{3A42059D-47F8-464B-857A-5B21C2F91799}"/>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22877</xdr:rowOff>
    </xdr:from>
    <xdr:ext cx="469744" cy="259045"/>
    <xdr:sp macro="" textlink="">
      <xdr:nvSpPr>
        <xdr:cNvPr id="619" name="n_3aveValue【消防施設】&#10;一人当たり面積">
          <a:extLst>
            <a:ext uri="{FF2B5EF4-FFF2-40B4-BE49-F238E27FC236}">
              <a16:creationId xmlns="" xmlns:a16="http://schemas.microsoft.com/office/drawing/2014/main" id="{AD4CB6FC-0FEA-4534-AC58-984F7A5F39C5}"/>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 xmlns:a16="http://schemas.microsoft.com/office/drawing/2014/main" id="{D0087271-B436-4363-84CC-C02C3BC86D5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 xmlns:a16="http://schemas.microsoft.com/office/drawing/2014/main" id="{8EA2304B-4E0F-4C5A-804A-50BAEBFA3BA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 xmlns:a16="http://schemas.microsoft.com/office/drawing/2014/main" id="{7D53862F-4CEF-423F-B6D1-D6CEF419D4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 xmlns:a16="http://schemas.microsoft.com/office/drawing/2014/main" id="{9D2062EF-7E36-41CB-A64D-80F064276E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 xmlns:a16="http://schemas.microsoft.com/office/drawing/2014/main" id="{76408168-97D8-4F1D-9416-86C32EBA706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25" name="楕円 624">
          <a:extLst>
            <a:ext uri="{FF2B5EF4-FFF2-40B4-BE49-F238E27FC236}">
              <a16:creationId xmlns="" xmlns:a16="http://schemas.microsoft.com/office/drawing/2014/main" id="{44C0E812-4E8E-48E4-9299-93B8ED94BCAB}"/>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26" name="楕円 625">
          <a:extLst>
            <a:ext uri="{FF2B5EF4-FFF2-40B4-BE49-F238E27FC236}">
              <a16:creationId xmlns="" xmlns:a16="http://schemas.microsoft.com/office/drawing/2014/main" id="{53DB6D45-CE86-46F2-A8FC-122EDCB5DBCD}"/>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27" name="直線コネクタ 626">
          <a:extLst>
            <a:ext uri="{FF2B5EF4-FFF2-40B4-BE49-F238E27FC236}">
              <a16:creationId xmlns="" xmlns:a16="http://schemas.microsoft.com/office/drawing/2014/main" id="{C01CB8AF-058F-4EB3-BD5F-A62191F21088}"/>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28" name="楕円 627">
          <a:extLst>
            <a:ext uri="{FF2B5EF4-FFF2-40B4-BE49-F238E27FC236}">
              <a16:creationId xmlns="" xmlns:a16="http://schemas.microsoft.com/office/drawing/2014/main" id="{7090ECDF-C6F2-413E-8E75-64703B846A3A}"/>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83820</xdr:rowOff>
    </xdr:to>
    <xdr:cxnSp macro="">
      <xdr:nvCxnSpPr>
        <xdr:cNvPr id="629" name="直線コネクタ 628">
          <a:extLst>
            <a:ext uri="{FF2B5EF4-FFF2-40B4-BE49-F238E27FC236}">
              <a16:creationId xmlns="" xmlns:a16="http://schemas.microsoft.com/office/drawing/2014/main" id="{DC3D080A-57D5-4EE9-AA49-ED9E007E93DC}"/>
            </a:ext>
          </a:extLst>
        </xdr:cNvPr>
        <xdr:cNvCxnSpPr/>
      </xdr:nvCxnSpPr>
      <xdr:spPr>
        <a:xfrm flipV="1">
          <a:off x="19545300" y="1446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30" name="n_1mainValue【消防施設】&#10;一人当たり面積">
          <a:extLst>
            <a:ext uri="{FF2B5EF4-FFF2-40B4-BE49-F238E27FC236}">
              <a16:creationId xmlns="" xmlns:a16="http://schemas.microsoft.com/office/drawing/2014/main" id="{4C517E13-D420-4A60-9CB0-0D219C7683EB}"/>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31" name="n_2mainValue【消防施設】&#10;一人当たり面積">
          <a:extLst>
            <a:ext uri="{FF2B5EF4-FFF2-40B4-BE49-F238E27FC236}">
              <a16:creationId xmlns="" xmlns:a16="http://schemas.microsoft.com/office/drawing/2014/main" id="{4642624F-258F-41D2-AB0E-F01BA01AC5A3}"/>
            </a:ext>
          </a:extLst>
        </xdr:cNvPr>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32" name="n_3mainValue【消防施設】&#10;一人当たり面積">
          <a:extLst>
            <a:ext uri="{FF2B5EF4-FFF2-40B4-BE49-F238E27FC236}">
              <a16:creationId xmlns="" xmlns:a16="http://schemas.microsoft.com/office/drawing/2014/main" id="{8490720A-5672-4A70-93C6-4E2F548AB824}"/>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 xmlns:a16="http://schemas.microsoft.com/office/drawing/2014/main" id="{03466D8E-925B-45D7-A6D1-D91CB0141E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 xmlns:a16="http://schemas.microsoft.com/office/drawing/2014/main" id="{24E199C1-18C5-4198-AE03-84358BDE66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 xmlns:a16="http://schemas.microsoft.com/office/drawing/2014/main" id="{30F82C5B-FB53-4644-BCE6-2D1749E9FB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 xmlns:a16="http://schemas.microsoft.com/office/drawing/2014/main" id="{3C3E87E2-24F9-4197-A6D6-F6D88F8FFE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 xmlns:a16="http://schemas.microsoft.com/office/drawing/2014/main" id="{9FD9F225-079B-48AF-9006-A157A46880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 xmlns:a16="http://schemas.microsoft.com/office/drawing/2014/main" id="{7DD3E7D4-0802-4388-AFE7-5D0802F30A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 xmlns:a16="http://schemas.microsoft.com/office/drawing/2014/main" id="{16483968-BCF0-40F5-90BB-11153069D7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 xmlns:a16="http://schemas.microsoft.com/office/drawing/2014/main" id="{6C4A889D-BF1C-4942-A934-9EBCB3C966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 xmlns:a16="http://schemas.microsoft.com/office/drawing/2014/main" id="{8DF004BD-74EC-4BE4-9285-B20A62ADAB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 xmlns:a16="http://schemas.microsoft.com/office/drawing/2014/main" id="{1A6CA434-DEB0-435E-8D62-FB8864A6D8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3" name="直線コネクタ 642">
          <a:extLst>
            <a:ext uri="{FF2B5EF4-FFF2-40B4-BE49-F238E27FC236}">
              <a16:creationId xmlns="" xmlns:a16="http://schemas.microsoft.com/office/drawing/2014/main" id="{67332512-4A49-4F8F-B993-A18B4E97344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4" name="テキスト ボックス 643">
          <a:extLst>
            <a:ext uri="{FF2B5EF4-FFF2-40B4-BE49-F238E27FC236}">
              <a16:creationId xmlns="" xmlns:a16="http://schemas.microsoft.com/office/drawing/2014/main" id="{18C6401D-894C-4DC2-8384-66FA6F09094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5" name="直線コネクタ 644">
          <a:extLst>
            <a:ext uri="{FF2B5EF4-FFF2-40B4-BE49-F238E27FC236}">
              <a16:creationId xmlns="" xmlns:a16="http://schemas.microsoft.com/office/drawing/2014/main" id="{F20258BA-2DB2-4773-A5D4-07F1DA63B23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6" name="テキスト ボックス 645">
          <a:extLst>
            <a:ext uri="{FF2B5EF4-FFF2-40B4-BE49-F238E27FC236}">
              <a16:creationId xmlns="" xmlns:a16="http://schemas.microsoft.com/office/drawing/2014/main" id="{9D442F66-B4AF-4C53-9DB2-045DB3DC4EA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7" name="直線コネクタ 646">
          <a:extLst>
            <a:ext uri="{FF2B5EF4-FFF2-40B4-BE49-F238E27FC236}">
              <a16:creationId xmlns="" xmlns:a16="http://schemas.microsoft.com/office/drawing/2014/main" id="{B46AA0FC-A005-4064-9EA3-5CA54AC513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8" name="テキスト ボックス 647">
          <a:extLst>
            <a:ext uri="{FF2B5EF4-FFF2-40B4-BE49-F238E27FC236}">
              <a16:creationId xmlns="" xmlns:a16="http://schemas.microsoft.com/office/drawing/2014/main" id="{F2CC5514-CCB1-4242-BB5B-A5752DC31DA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9" name="直線コネクタ 648">
          <a:extLst>
            <a:ext uri="{FF2B5EF4-FFF2-40B4-BE49-F238E27FC236}">
              <a16:creationId xmlns="" xmlns:a16="http://schemas.microsoft.com/office/drawing/2014/main" id="{960D8832-2FB0-4A2B-8A58-4F0D97F322B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0" name="テキスト ボックス 649">
          <a:extLst>
            <a:ext uri="{FF2B5EF4-FFF2-40B4-BE49-F238E27FC236}">
              <a16:creationId xmlns="" xmlns:a16="http://schemas.microsoft.com/office/drawing/2014/main" id="{68B853E8-B3BC-4BF8-AFC0-81D319AD1BC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1" name="直線コネクタ 650">
          <a:extLst>
            <a:ext uri="{FF2B5EF4-FFF2-40B4-BE49-F238E27FC236}">
              <a16:creationId xmlns="" xmlns:a16="http://schemas.microsoft.com/office/drawing/2014/main" id="{C6307B7C-CAE6-42AB-9999-B7AE9288B9A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2" name="テキスト ボックス 651">
          <a:extLst>
            <a:ext uri="{FF2B5EF4-FFF2-40B4-BE49-F238E27FC236}">
              <a16:creationId xmlns="" xmlns:a16="http://schemas.microsoft.com/office/drawing/2014/main" id="{38A0D205-5050-4BFC-88B3-1DC70613641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 xmlns:a16="http://schemas.microsoft.com/office/drawing/2014/main" id="{F132CFE1-1B7E-455D-B582-A50FBEBDAF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4" name="テキスト ボックス 653">
          <a:extLst>
            <a:ext uri="{FF2B5EF4-FFF2-40B4-BE49-F238E27FC236}">
              <a16:creationId xmlns="" xmlns:a16="http://schemas.microsoft.com/office/drawing/2014/main" id="{9E66B961-5E3B-45B7-8FA4-1727CBE9A9E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a:extLst>
            <a:ext uri="{FF2B5EF4-FFF2-40B4-BE49-F238E27FC236}">
              <a16:creationId xmlns="" xmlns:a16="http://schemas.microsoft.com/office/drawing/2014/main" id="{6B88F2D3-4D83-4578-A732-1417F3C6DF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656" name="直線コネクタ 655">
          <a:extLst>
            <a:ext uri="{FF2B5EF4-FFF2-40B4-BE49-F238E27FC236}">
              <a16:creationId xmlns="" xmlns:a16="http://schemas.microsoft.com/office/drawing/2014/main" id="{E7853186-9120-4D9C-B263-4848560AE660}"/>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57" name="【庁舎】&#10;有形固定資産減価償却率最小値テキスト">
          <a:extLst>
            <a:ext uri="{FF2B5EF4-FFF2-40B4-BE49-F238E27FC236}">
              <a16:creationId xmlns="" xmlns:a16="http://schemas.microsoft.com/office/drawing/2014/main" id="{5EBDD9A9-9624-45F5-98A8-CA5AB98FF970}"/>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8" name="直線コネクタ 657">
          <a:extLst>
            <a:ext uri="{FF2B5EF4-FFF2-40B4-BE49-F238E27FC236}">
              <a16:creationId xmlns="" xmlns:a16="http://schemas.microsoft.com/office/drawing/2014/main" id="{DAEF3092-7380-476C-A9C0-3BCA09F7BD1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59" name="【庁舎】&#10;有形固定資産減価償却率最大値テキスト">
          <a:extLst>
            <a:ext uri="{FF2B5EF4-FFF2-40B4-BE49-F238E27FC236}">
              <a16:creationId xmlns="" xmlns:a16="http://schemas.microsoft.com/office/drawing/2014/main" id="{3CB027A3-2DCB-4C6B-8896-4877E8B54660}"/>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60" name="直線コネクタ 659">
          <a:extLst>
            <a:ext uri="{FF2B5EF4-FFF2-40B4-BE49-F238E27FC236}">
              <a16:creationId xmlns="" xmlns:a16="http://schemas.microsoft.com/office/drawing/2014/main" id="{CB0ACA05-E026-4A5E-9915-6CEB077FAB2C}"/>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661" name="【庁舎】&#10;有形固定資産減価償却率平均値テキスト">
          <a:extLst>
            <a:ext uri="{FF2B5EF4-FFF2-40B4-BE49-F238E27FC236}">
              <a16:creationId xmlns="" xmlns:a16="http://schemas.microsoft.com/office/drawing/2014/main" id="{1AEA9A95-83DE-4499-B3FB-A2AC623040F9}"/>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62" name="フローチャート: 判断 661">
          <a:extLst>
            <a:ext uri="{FF2B5EF4-FFF2-40B4-BE49-F238E27FC236}">
              <a16:creationId xmlns="" xmlns:a16="http://schemas.microsoft.com/office/drawing/2014/main" id="{12EDE2F3-46FF-443E-9016-D3213EAA3F6E}"/>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663" name="フローチャート: 判断 662">
          <a:extLst>
            <a:ext uri="{FF2B5EF4-FFF2-40B4-BE49-F238E27FC236}">
              <a16:creationId xmlns="" xmlns:a16="http://schemas.microsoft.com/office/drawing/2014/main" id="{27FBEA0B-BB4B-4106-B646-2B37203410A4}"/>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45738</xdr:rowOff>
    </xdr:from>
    <xdr:ext cx="405111" cy="259045"/>
    <xdr:sp macro="" textlink="">
      <xdr:nvSpPr>
        <xdr:cNvPr id="664" name="n_1aveValue【庁舎】&#10;有形固定資産減価償却率">
          <a:extLst>
            <a:ext uri="{FF2B5EF4-FFF2-40B4-BE49-F238E27FC236}">
              <a16:creationId xmlns="" xmlns:a16="http://schemas.microsoft.com/office/drawing/2014/main" id="{F18601AB-42C3-4CBA-9CB2-B15E7EAFBAA1}"/>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143511</xdr:rowOff>
    </xdr:from>
    <xdr:to>
      <xdr:col>76</xdr:col>
      <xdr:colOff>165100</xdr:colOff>
      <xdr:row>103</xdr:row>
      <xdr:rowOff>73661</xdr:rowOff>
    </xdr:to>
    <xdr:sp macro="" textlink="">
      <xdr:nvSpPr>
        <xdr:cNvPr id="665" name="フローチャート: 判断 664">
          <a:extLst>
            <a:ext uri="{FF2B5EF4-FFF2-40B4-BE49-F238E27FC236}">
              <a16:creationId xmlns="" xmlns:a16="http://schemas.microsoft.com/office/drawing/2014/main" id="{FAC77AB8-5D99-4D96-827E-410CFF1BBAA2}"/>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64788</xdr:rowOff>
    </xdr:from>
    <xdr:ext cx="405111" cy="259045"/>
    <xdr:sp macro="" textlink="">
      <xdr:nvSpPr>
        <xdr:cNvPr id="666" name="n_2aveValue【庁舎】&#10;有形固定資産減価償却率">
          <a:extLst>
            <a:ext uri="{FF2B5EF4-FFF2-40B4-BE49-F238E27FC236}">
              <a16:creationId xmlns="" xmlns:a16="http://schemas.microsoft.com/office/drawing/2014/main" id="{A072EA0B-A2B8-49DB-8EB0-B1D9C8582238}"/>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97789</xdr:rowOff>
    </xdr:from>
    <xdr:to>
      <xdr:col>72</xdr:col>
      <xdr:colOff>38100</xdr:colOff>
      <xdr:row>102</xdr:row>
      <xdr:rowOff>27939</xdr:rowOff>
    </xdr:to>
    <xdr:sp macro="" textlink="">
      <xdr:nvSpPr>
        <xdr:cNvPr id="667" name="フローチャート: 判断 666">
          <a:extLst>
            <a:ext uri="{FF2B5EF4-FFF2-40B4-BE49-F238E27FC236}">
              <a16:creationId xmlns="" xmlns:a16="http://schemas.microsoft.com/office/drawing/2014/main" id="{2722633F-BE95-45F3-A15D-06417D77427E}"/>
            </a:ext>
          </a:extLst>
        </xdr:cNvPr>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19066</xdr:rowOff>
    </xdr:from>
    <xdr:ext cx="405111" cy="259045"/>
    <xdr:sp macro="" textlink="">
      <xdr:nvSpPr>
        <xdr:cNvPr id="668" name="n_3aveValue【庁舎】&#10;有形固定資産減価償却率">
          <a:extLst>
            <a:ext uri="{FF2B5EF4-FFF2-40B4-BE49-F238E27FC236}">
              <a16:creationId xmlns="" xmlns:a16="http://schemas.microsoft.com/office/drawing/2014/main" id="{A73FF693-4E31-4191-AC7A-0D504B21D35E}"/>
            </a:ext>
          </a:extLst>
        </xdr:cNvPr>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 xmlns:a16="http://schemas.microsoft.com/office/drawing/2014/main" id="{4026BB49-8F67-4B28-9F0A-7EBF70EC10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 xmlns:a16="http://schemas.microsoft.com/office/drawing/2014/main" id="{6DB76CB1-EE7D-418B-9CB5-5BFB63A419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 xmlns:a16="http://schemas.microsoft.com/office/drawing/2014/main" id="{37ADB012-0F84-43D6-95D6-B61CACFDF7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 xmlns:a16="http://schemas.microsoft.com/office/drawing/2014/main" id="{70C6E0CB-5031-4CCC-B670-8EE1908196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 xmlns:a16="http://schemas.microsoft.com/office/drawing/2014/main" id="{FAC19274-477F-4EB6-8E16-1EE83AE5C0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50164</xdr:rowOff>
    </xdr:from>
    <xdr:to>
      <xdr:col>81</xdr:col>
      <xdr:colOff>101600</xdr:colOff>
      <xdr:row>100</xdr:row>
      <xdr:rowOff>151764</xdr:rowOff>
    </xdr:to>
    <xdr:sp macro="" textlink="">
      <xdr:nvSpPr>
        <xdr:cNvPr id="674" name="楕円 673">
          <a:extLst>
            <a:ext uri="{FF2B5EF4-FFF2-40B4-BE49-F238E27FC236}">
              <a16:creationId xmlns="" xmlns:a16="http://schemas.microsoft.com/office/drawing/2014/main" id="{5E4567E9-CD13-4322-BA1C-4F2CC7BF7FF9}"/>
            </a:ext>
          </a:extLst>
        </xdr:cNvPr>
        <xdr:cNvSpPr/>
      </xdr:nvSpPr>
      <xdr:spPr>
        <a:xfrm>
          <a:off x="15430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84455</xdr:rowOff>
    </xdr:from>
    <xdr:to>
      <xdr:col>76</xdr:col>
      <xdr:colOff>165100</xdr:colOff>
      <xdr:row>101</xdr:row>
      <xdr:rowOff>14605</xdr:rowOff>
    </xdr:to>
    <xdr:sp macro="" textlink="">
      <xdr:nvSpPr>
        <xdr:cNvPr id="675" name="楕円 674">
          <a:extLst>
            <a:ext uri="{FF2B5EF4-FFF2-40B4-BE49-F238E27FC236}">
              <a16:creationId xmlns="" xmlns:a16="http://schemas.microsoft.com/office/drawing/2014/main" id="{55D97FCE-2E54-49B0-B983-72E61F466B4F}"/>
            </a:ext>
          </a:extLst>
        </xdr:cNvPr>
        <xdr:cNvSpPr/>
      </xdr:nvSpPr>
      <xdr:spPr>
        <a:xfrm>
          <a:off x="14541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100964</xdr:rowOff>
    </xdr:from>
    <xdr:to>
      <xdr:col>81</xdr:col>
      <xdr:colOff>50800</xdr:colOff>
      <xdr:row>100</xdr:row>
      <xdr:rowOff>135255</xdr:rowOff>
    </xdr:to>
    <xdr:cxnSp macro="">
      <xdr:nvCxnSpPr>
        <xdr:cNvPr id="676" name="直線コネクタ 675">
          <a:extLst>
            <a:ext uri="{FF2B5EF4-FFF2-40B4-BE49-F238E27FC236}">
              <a16:creationId xmlns="" xmlns:a16="http://schemas.microsoft.com/office/drawing/2014/main" id="{62DAF578-3AF9-4009-A198-F3B17147948A}"/>
            </a:ext>
          </a:extLst>
        </xdr:cNvPr>
        <xdr:cNvCxnSpPr/>
      </xdr:nvCxnSpPr>
      <xdr:spPr>
        <a:xfrm flipV="1">
          <a:off x="14592300" y="172459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141605</xdr:rowOff>
    </xdr:from>
    <xdr:to>
      <xdr:col>72</xdr:col>
      <xdr:colOff>38100</xdr:colOff>
      <xdr:row>101</xdr:row>
      <xdr:rowOff>71755</xdr:rowOff>
    </xdr:to>
    <xdr:sp macro="" textlink="">
      <xdr:nvSpPr>
        <xdr:cNvPr id="677" name="楕円 676">
          <a:extLst>
            <a:ext uri="{FF2B5EF4-FFF2-40B4-BE49-F238E27FC236}">
              <a16:creationId xmlns="" xmlns:a16="http://schemas.microsoft.com/office/drawing/2014/main" id="{2BE598A2-4B4C-4207-9B1A-E4341C0E6E3F}"/>
            </a:ext>
          </a:extLst>
        </xdr:cNvPr>
        <xdr:cNvSpPr/>
      </xdr:nvSpPr>
      <xdr:spPr>
        <a:xfrm>
          <a:off x="13652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135255</xdr:rowOff>
    </xdr:from>
    <xdr:to>
      <xdr:col>76</xdr:col>
      <xdr:colOff>114300</xdr:colOff>
      <xdr:row>101</xdr:row>
      <xdr:rowOff>20955</xdr:rowOff>
    </xdr:to>
    <xdr:cxnSp macro="">
      <xdr:nvCxnSpPr>
        <xdr:cNvPr id="678" name="直線コネクタ 677">
          <a:extLst>
            <a:ext uri="{FF2B5EF4-FFF2-40B4-BE49-F238E27FC236}">
              <a16:creationId xmlns="" xmlns:a16="http://schemas.microsoft.com/office/drawing/2014/main" id="{5A3682D8-D0CB-4E69-A604-ADBE46198017}"/>
            </a:ext>
          </a:extLst>
        </xdr:cNvPr>
        <xdr:cNvCxnSpPr/>
      </xdr:nvCxnSpPr>
      <xdr:spPr>
        <a:xfrm flipV="1">
          <a:off x="13703300" y="17280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168291</xdr:rowOff>
    </xdr:from>
    <xdr:ext cx="405111" cy="259045"/>
    <xdr:sp macro="" textlink="">
      <xdr:nvSpPr>
        <xdr:cNvPr id="679" name="n_1mainValue【庁舎】&#10;有形固定資産減価償却率">
          <a:extLst>
            <a:ext uri="{FF2B5EF4-FFF2-40B4-BE49-F238E27FC236}">
              <a16:creationId xmlns="" xmlns:a16="http://schemas.microsoft.com/office/drawing/2014/main" id="{A313FCD9-DA6D-418F-878D-883BD1096C85}"/>
            </a:ext>
          </a:extLst>
        </xdr:cNvPr>
        <xdr:cNvSpPr txBox="1"/>
      </xdr:nvSpPr>
      <xdr:spPr>
        <a:xfrm>
          <a:off x="152660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31132</xdr:rowOff>
    </xdr:from>
    <xdr:ext cx="405111" cy="259045"/>
    <xdr:sp macro="" textlink="">
      <xdr:nvSpPr>
        <xdr:cNvPr id="680" name="n_2mainValue【庁舎】&#10;有形固定資産減価償却率">
          <a:extLst>
            <a:ext uri="{FF2B5EF4-FFF2-40B4-BE49-F238E27FC236}">
              <a16:creationId xmlns="" xmlns:a16="http://schemas.microsoft.com/office/drawing/2014/main" id="{0A531EAF-22CB-41B9-AAEC-CD5260CC3F9A}"/>
            </a:ext>
          </a:extLst>
        </xdr:cNvPr>
        <xdr:cNvSpPr txBox="1"/>
      </xdr:nvSpPr>
      <xdr:spPr>
        <a:xfrm>
          <a:off x="143897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88282</xdr:rowOff>
    </xdr:from>
    <xdr:ext cx="405111" cy="259045"/>
    <xdr:sp macro="" textlink="">
      <xdr:nvSpPr>
        <xdr:cNvPr id="681" name="n_3mainValue【庁舎】&#10;有形固定資産減価償却率">
          <a:extLst>
            <a:ext uri="{FF2B5EF4-FFF2-40B4-BE49-F238E27FC236}">
              <a16:creationId xmlns="" xmlns:a16="http://schemas.microsoft.com/office/drawing/2014/main" id="{17D44839-89B3-4C63-B01B-DFAD3DB40FD0}"/>
            </a:ext>
          </a:extLst>
        </xdr:cNvPr>
        <xdr:cNvSpPr txBox="1"/>
      </xdr:nvSpPr>
      <xdr:spPr>
        <a:xfrm>
          <a:off x="135007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 xmlns:a16="http://schemas.microsoft.com/office/drawing/2014/main" id="{6F274FA5-40E1-4974-A09E-0D7003029D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 xmlns:a16="http://schemas.microsoft.com/office/drawing/2014/main" id="{7627A987-CAF0-4D04-89F2-513E00DCCC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 xmlns:a16="http://schemas.microsoft.com/office/drawing/2014/main" id="{2D2FB86F-803F-4A61-809E-3062E1ADE0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 xmlns:a16="http://schemas.microsoft.com/office/drawing/2014/main" id="{4502E95A-E494-45B0-BDAE-28E52C7929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 xmlns:a16="http://schemas.microsoft.com/office/drawing/2014/main" id="{F1ECF8A2-BE35-4D10-907E-D5C4D721C8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 xmlns:a16="http://schemas.microsoft.com/office/drawing/2014/main" id="{667A6837-4FED-417E-AE5F-228D907506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 xmlns:a16="http://schemas.microsoft.com/office/drawing/2014/main" id="{3CFD75AE-D75A-4B21-B5BC-DB6E344A0E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 xmlns:a16="http://schemas.microsoft.com/office/drawing/2014/main" id="{79F5129B-4986-42B2-9400-D13E71C5BF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 xmlns:a16="http://schemas.microsoft.com/office/drawing/2014/main" id="{CC6F5F39-E1F0-4BD1-A0FE-261CB16C7B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 xmlns:a16="http://schemas.microsoft.com/office/drawing/2014/main" id="{D4E77DAF-6208-4AF6-9685-2E6D028A49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2" name="直線コネクタ 691">
          <a:extLst>
            <a:ext uri="{FF2B5EF4-FFF2-40B4-BE49-F238E27FC236}">
              <a16:creationId xmlns="" xmlns:a16="http://schemas.microsoft.com/office/drawing/2014/main" id="{DEE3CBB0-33DA-4400-B5A4-DB3CFE03718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3" name="テキスト ボックス 692">
          <a:extLst>
            <a:ext uri="{FF2B5EF4-FFF2-40B4-BE49-F238E27FC236}">
              <a16:creationId xmlns="" xmlns:a16="http://schemas.microsoft.com/office/drawing/2014/main" id="{3046C245-9564-4F39-BCF1-5ADEA212A25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4" name="直線コネクタ 693">
          <a:extLst>
            <a:ext uri="{FF2B5EF4-FFF2-40B4-BE49-F238E27FC236}">
              <a16:creationId xmlns="" xmlns:a16="http://schemas.microsoft.com/office/drawing/2014/main" id="{0D1BDD9F-2E53-493C-8295-0F028085E65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5" name="テキスト ボックス 694">
          <a:extLst>
            <a:ext uri="{FF2B5EF4-FFF2-40B4-BE49-F238E27FC236}">
              <a16:creationId xmlns="" xmlns:a16="http://schemas.microsoft.com/office/drawing/2014/main" id="{F3D593A8-04F4-49EA-A161-8C643BBDB1C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6" name="直線コネクタ 695">
          <a:extLst>
            <a:ext uri="{FF2B5EF4-FFF2-40B4-BE49-F238E27FC236}">
              <a16:creationId xmlns="" xmlns:a16="http://schemas.microsoft.com/office/drawing/2014/main" id="{5D9E3AAE-1D0E-402D-A38F-1509E8CE6F0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7" name="テキスト ボックス 696">
          <a:extLst>
            <a:ext uri="{FF2B5EF4-FFF2-40B4-BE49-F238E27FC236}">
              <a16:creationId xmlns="" xmlns:a16="http://schemas.microsoft.com/office/drawing/2014/main" id="{608D895F-9FA5-4FED-B193-D1CBAA61CC6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8" name="直線コネクタ 697">
          <a:extLst>
            <a:ext uri="{FF2B5EF4-FFF2-40B4-BE49-F238E27FC236}">
              <a16:creationId xmlns="" xmlns:a16="http://schemas.microsoft.com/office/drawing/2014/main" id="{D2CCDDE8-EBD2-4910-89C5-389977C98D5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9" name="テキスト ボックス 698">
          <a:extLst>
            <a:ext uri="{FF2B5EF4-FFF2-40B4-BE49-F238E27FC236}">
              <a16:creationId xmlns="" xmlns:a16="http://schemas.microsoft.com/office/drawing/2014/main" id="{3A2ADB02-6134-45A5-8772-7DE3CC8205A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a:extLst>
            <a:ext uri="{FF2B5EF4-FFF2-40B4-BE49-F238E27FC236}">
              <a16:creationId xmlns="" xmlns:a16="http://schemas.microsoft.com/office/drawing/2014/main" id="{51908AB8-FCB1-4B41-9EB0-4B6D56C120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a:extLst>
            <a:ext uri="{FF2B5EF4-FFF2-40B4-BE49-F238E27FC236}">
              <a16:creationId xmlns="" xmlns:a16="http://schemas.microsoft.com/office/drawing/2014/main" id="{E5C4DE95-CA90-48D3-8698-2BD10B1821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庁舎】&#10;一人当たり面積グラフ枠">
          <a:extLst>
            <a:ext uri="{FF2B5EF4-FFF2-40B4-BE49-F238E27FC236}">
              <a16:creationId xmlns="" xmlns:a16="http://schemas.microsoft.com/office/drawing/2014/main" id="{C810CEDF-C123-4343-BDE2-4A0EA4841A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03" name="直線コネクタ 702">
          <a:extLst>
            <a:ext uri="{FF2B5EF4-FFF2-40B4-BE49-F238E27FC236}">
              <a16:creationId xmlns="" xmlns:a16="http://schemas.microsoft.com/office/drawing/2014/main" id="{25415316-E82E-4F22-AE44-88C212C61FF4}"/>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04" name="【庁舎】&#10;一人当たり面積最小値テキスト">
          <a:extLst>
            <a:ext uri="{FF2B5EF4-FFF2-40B4-BE49-F238E27FC236}">
              <a16:creationId xmlns="" xmlns:a16="http://schemas.microsoft.com/office/drawing/2014/main" id="{38D09076-EB1A-4B3B-A028-41DBC836A7F8}"/>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05" name="直線コネクタ 704">
          <a:extLst>
            <a:ext uri="{FF2B5EF4-FFF2-40B4-BE49-F238E27FC236}">
              <a16:creationId xmlns="" xmlns:a16="http://schemas.microsoft.com/office/drawing/2014/main" id="{410D7885-3967-4D4B-B42F-6D9543D5479B}"/>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06" name="【庁舎】&#10;一人当たり面積最大値テキスト">
          <a:extLst>
            <a:ext uri="{FF2B5EF4-FFF2-40B4-BE49-F238E27FC236}">
              <a16:creationId xmlns="" xmlns:a16="http://schemas.microsoft.com/office/drawing/2014/main" id="{5E81DB4B-BE87-4D06-B14D-63FF64A86AEE}"/>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07" name="直線コネクタ 706">
          <a:extLst>
            <a:ext uri="{FF2B5EF4-FFF2-40B4-BE49-F238E27FC236}">
              <a16:creationId xmlns="" xmlns:a16="http://schemas.microsoft.com/office/drawing/2014/main" id="{6F00FD24-7418-4624-8569-01911E6C5555}"/>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08" name="【庁舎】&#10;一人当たり面積平均値テキスト">
          <a:extLst>
            <a:ext uri="{FF2B5EF4-FFF2-40B4-BE49-F238E27FC236}">
              <a16:creationId xmlns="" xmlns:a16="http://schemas.microsoft.com/office/drawing/2014/main" id="{A538AEE4-518F-4C89-AFCC-B33631656537}"/>
            </a:ext>
          </a:extLst>
        </xdr:cNvPr>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09" name="フローチャート: 判断 708">
          <a:extLst>
            <a:ext uri="{FF2B5EF4-FFF2-40B4-BE49-F238E27FC236}">
              <a16:creationId xmlns="" xmlns:a16="http://schemas.microsoft.com/office/drawing/2014/main" id="{0DEB3F7D-926A-4373-BB40-F6AE9D49A230}"/>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10" name="フローチャート: 判断 709">
          <a:extLst>
            <a:ext uri="{FF2B5EF4-FFF2-40B4-BE49-F238E27FC236}">
              <a16:creationId xmlns="" xmlns:a16="http://schemas.microsoft.com/office/drawing/2014/main" id="{A9BBDD54-D192-45AA-A770-19B41DFA0204}"/>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26940</xdr:rowOff>
    </xdr:from>
    <xdr:ext cx="469744" cy="259045"/>
    <xdr:sp macro="" textlink="">
      <xdr:nvSpPr>
        <xdr:cNvPr id="711" name="n_1aveValue【庁舎】&#10;一人当たり面積">
          <a:extLst>
            <a:ext uri="{FF2B5EF4-FFF2-40B4-BE49-F238E27FC236}">
              <a16:creationId xmlns="" xmlns:a16="http://schemas.microsoft.com/office/drawing/2014/main" id="{AAA08030-E263-4E5A-8F5B-A820C7C6C5D3}"/>
            </a:ext>
          </a:extLst>
        </xdr:cNvPr>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84837</xdr:rowOff>
    </xdr:from>
    <xdr:to>
      <xdr:col>107</xdr:col>
      <xdr:colOff>101600</xdr:colOff>
      <xdr:row>105</xdr:row>
      <xdr:rowOff>14987</xdr:rowOff>
    </xdr:to>
    <xdr:sp macro="" textlink="">
      <xdr:nvSpPr>
        <xdr:cNvPr id="712" name="フローチャート: 判断 711">
          <a:extLst>
            <a:ext uri="{FF2B5EF4-FFF2-40B4-BE49-F238E27FC236}">
              <a16:creationId xmlns="" xmlns:a16="http://schemas.microsoft.com/office/drawing/2014/main" id="{F3BEF0E1-3AD9-419B-B220-489EAC7B3B51}"/>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31514</xdr:rowOff>
    </xdr:from>
    <xdr:ext cx="469744" cy="259045"/>
    <xdr:sp macro="" textlink="">
      <xdr:nvSpPr>
        <xdr:cNvPr id="713" name="n_2aveValue【庁舎】&#10;一人当たり面積">
          <a:extLst>
            <a:ext uri="{FF2B5EF4-FFF2-40B4-BE49-F238E27FC236}">
              <a16:creationId xmlns="" xmlns:a16="http://schemas.microsoft.com/office/drawing/2014/main" id="{6A028E7E-5FC2-4900-A68D-F5E39348F17B}"/>
            </a:ext>
          </a:extLst>
        </xdr:cNvPr>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27687</xdr:rowOff>
    </xdr:from>
    <xdr:to>
      <xdr:col>102</xdr:col>
      <xdr:colOff>165100</xdr:colOff>
      <xdr:row>105</xdr:row>
      <xdr:rowOff>129287</xdr:rowOff>
    </xdr:to>
    <xdr:sp macro="" textlink="">
      <xdr:nvSpPr>
        <xdr:cNvPr id="714" name="フローチャート: 判断 713">
          <a:extLst>
            <a:ext uri="{FF2B5EF4-FFF2-40B4-BE49-F238E27FC236}">
              <a16:creationId xmlns="" xmlns:a16="http://schemas.microsoft.com/office/drawing/2014/main" id="{B9F1D112-AF04-4FBC-B67D-7CFD61D2BB60}"/>
            </a:ext>
          </a:extLst>
        </xdr:cNvPr>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120414</xdr:rowOff>
    </xdr:from>
    <xdr:ext cx="469744" cy="259045"/>
    <xdr:sp macro="" textlink="">
      <xdr:nvSpPr>
        <xdr:cNvPr id="715" name="n_3aveValue【庁舎】&#10;一人当たり面積">
          <a:extLst>
            <a:ext uri="{FF2B5EF4-FFF2-40B4-BE49-F238E27FC236}">
              <a16:creationId xmlns="" xmlns:a16="http://schemas.microsoft.com/office/drawing/2014/main" id="{246B0D21-F139-43FC-91E0-9A41A67374EC}"/>
            </a:ext>
          </a:extLst>
        </xdr:cNvPr>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 xmlns:a16="http://schemas.microsoft.com/office/drawing/2014/main" id="{7D6D4252-67F5-4503-AB6B-AA9180FF41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 xmlns:a16="http://schemas.microsoft.com/office/drawing/2014/main" id="{2B7D40AE-5EF6-4599-97A9-167CE2D0108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 xmlns:a16="http://schemas.microsoft.com/office/drawing/2014/main" id="{69944B67-3C7E-411B-A6E3-28017A2B3F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 xmlns:a16="http://schemas.microsoft.com/office/drawing/2014/main" id="{48AAD51B-315C-4954-85C7-4393C8FC8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 xmlns:a16="http://schemas.microsoft.com/office/drawing/2014/main" id="{2C2039C7-1B25-4E3F-A152-9C608C55FD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21" name="楕円 720">
          <a:extLst>
            <a:ext uri="{FF2B5EF4-FFF2-40B4-BE49-F238E27FC236}">
              <a16:creationId xmlns="" xmlns:a16="http://schemas.microsoft.com/office/drawing/2014/main" id="{71F1CFEF-B9E4-4EEE-A1FB-578A14E81392}"/>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107696</xdr:rowOff>
    </xdr:from>
    <xdr:to>
      <xdr:col>107</xdr:col>
      <xdr:colOff>101600</xdr:colOff>
      <xdr:row>105</xdr:row>
      <xdr:rowOff>37846</xdr:rowOff>
    </xdr:to>
    <xdr:sp macro="" textlink="">
      <xdr:nvSpPr>
        <xdr:cNvPr id="722" name="楕円 721">
          <a:extLst>
            <a:ext uri="{FF2B5EF4-FFF2-40B4-BE49-F238E27FC236}">
              <a16:creationId xmlns="" xmlns:a16="http://schemas.microsoft.com/office/drawing/2014/main" id="{BE083EA0-8692-43E7-A6C0-7C3F45A2E55D}"/>
            </a:ext>
          </a:extLst>
        </xdr:cNvPr>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158496</xdr:rowOff>
    </xdr:to>
    <xdr:cxnSp macro="">
      <xdr:nvCxnSpPr>
        <xdr:cNvPr id="723" name="直線コネクタ 722">
          <a:extLst>
            <a:ext uri="{FF2B5EF4-FFF2-40B4-BE49-F238E27FC236}">
              <a16:creationId xmlns="" xmlns:a16="http://schemas.microsoft.com/office/drawing/2014/main" id="{AA8D5C08-300A-45DB-9F0C-BF36211AE24C}"/>
            </a:ext>
          </a:extLst>
        </xdr:cNvPr>
        <xdr:cNvCxnSpPr/>
      </xdr:nvCxnSpPr>
      <xdr:spPr>
        <a:xfrm flipV="1">
          <a:off x="20434300" y="17975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724" name="楕円 723">
          <a:extLst>
            <a:ext uri="{FF2B5EF4-FFF2-40B4-BE49-F238E27FC236}">
              <a16:creationId xmlns="" xmlns:a16="http://schemas.microsoft.com/office/drawing/2014/main" id="{2AE70B07-1F4D-4610-A3CD-D952FBA7AEA1}"/>
            </a:ext>
          </a:extLst>
        </xdr:cNvPr>
        <xdr:cNvSpPr/>
      </xdr:nvSpPr>
      <xdr:spPr>
        <a:xfrm>
          <a:off x="19494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149352</xdr:rowOff>
    </xdr:from>
    <xdr:to>
      <xdr:col>107</xdr:col>
      <xdr:colOff>50800</xdr:colOff>
      <xdr:row>104</xdr:row>
      <xdr:rowOff>158496</xdr:rowOff>
    </xdr:to>
    <xdr:cxnSp macro="">
      <xdr:nvCxnSpPr>
        <xdr:cNvPr id="725" name="直線コネクタ 724">
          <a:extLst>
            <a:ext uri="{FF2B5EF4-FFF2-40B4-BE49-F238E27FC236}">
              <a16:creationId xmlns="" xmlns:a16="http://schemas.microsoft.com/office/drawing/2014/main" id="{2C30C8AC-C705-4918-96A3-04B4B5F17EA1}"/>
            </a:ext>
          </a:extLst>
        </xdr:cNvPr>
        <xdr:cNvCxnSpPr/>
      </xdr:nvCxnSpPr>
      <xdr:spPr>
        <a:xfrm>
          <a:off x="19545300" y="1798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15257</xdr:rowOff>
    </xdr:from>
    <xdr:ext cx="469744" cy="259045"/>
    <xdr:sp macro="" textlink="">
      <xdr:nvSpPr>
        <xdr:cNvPr id="726" name="n_1mainValue【庁舎】&#10;一人当たり面積">
          <a:extLst>
            <a:ext uri="{FF2B5EF4-FFF2-40B4-BE49-F238E27FC236}">
              <a16:creationId xmlns="" xmlns:a16="http://schemas.microsoft.com/office/drawing/2014/main" id="{9BE57D08-E066-4B51-8A17-D55C75F62F10}"/>
            </a:ext>
          </a:extLst>
        </xdr:cNvPr>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28973</xdr:rowOff>
    </xdr:from>
    <xdr:ext cx="469744" cy="259045"/>
    <xdr:sp macro="" textlink="">
      <xdr:nvSpPr>
        <xdr:cNvPr id="727" name="n_2mainValue【庁舎】&#10;一人当たり面積">
          <a:extLst>
            <a:ext uri="{FF2B5EF4-FFF2-40B4-BE49-F238E27FC236}">
              <a16:creationId xmlns="" xmlns:a16="http://schemas.microsoft.com/office/drawing/2014/main" id="{D33C7752-5D57-4762-B1D7-F71DD0E77B8F}"/>
            </a:ext>
          </a:extLst>
        </xdr:cNvPr>
        <xdr:cNvSpPr txBox="1"/>
      </xdr:nvSpPr>
      <xdr:spPr>
        <a:xfrm>
          <a:off x="20199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728" name="n_3mainValue【庁舎】&#10;一人当たり面積">
          <a:extLst>
            <a:ext uri="{FF2B5EF4-FFF2-40B4-BE49-F238E27FC236}">
              <a16:creationId xmlns="" xmlns:a16="http://schemas.microsoft.com/office/drawing/2014/main" id="{CD3201AC-462A-4078-A900-1817A2B4E2CA}"/>
            </a:ext>
          </a:extLst>
        </xdr:cNvPr>
        <xdr:cNvSpPr txBox="1"/>
      </xdr:nvSpPr>
      <xdr:spPr>
        <a:xfrm>
          <a:off x="19310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 xmlns:a16="http://schemas.microsoft.com/office/drawing/2014/main" id="{A8A59077-5ADC-4BF2-89A4-DA23BB577E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 xmlns:a16="http://schemas.microsoft.com/office/drawing/2014/main" id="{391AB0BD-215A-4781-8CE3-33F6524756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 xmlns:a16="http://schemas.microsoft.com/office/drawing/2014/main" id="{61C101A0-C7F9-4375-A291-3F7E1F8BFE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年度の数値は各分析表に記載されていない</a:t>
          </a:r>
          <a:r>
            <a:rPr kumimoji="1" lang="ja-JP" altLang="en-US" sz="1100">
              <a:latin typeface="ＭＳ Ｐゴシック" panose="020B0600070205080204" pitchFamily="50" charset="-128"/>
              <a:ea typeface="ＭＳ Ｐゴシック" panose="020B0600070205080204" pitchFamily="50" charset="-128"/>
            </a:rPr>
            <a:t>が、本市が所有する施設は老朽化している施設が多くなっており、中でも庁舎の老朽化の改善については、大規模な事業費がかかることから計画的に老朽化対策に取り組んでいく必要がある。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需要額は対前年に比べ約１．６億円増加したが、基準財政収入額も約２．５億円増加した。前年約１９．２億円の財源超過であったものに、これらの要因を加え、計約２０．１億円収入額が需要額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基準財政需要額増の要因は、高齢者保健福祉費（</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歳以上人口）が対前年に比べ、約１．９億円増加したことなどである。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基準財政収入額増の要因は、地方消費税交付金が約１．５億円、市税が約１億円対前年に比べ、増加したことなどである。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引き続き市税の伸縮に応じた弾力的な財政運営に努めていきたい。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83961</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124178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677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経常収支比率は、歳入計上一般財源が約５．１億円の増額、歳出経常一般財源分約１１．８億円の増額となり、前年度から１．９ポイント増となった。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歳入における主な変動要因として、市税が約４．６億円、地方消費税交付金が約１．５億円対前年に比べ、増加した。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歳出における主な変動要因として、退職手当等の増により人件費が約６．７億円、扶助費が約１．９億円、物件費が約４．５億円対前年に比べ、増加した。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今後の人件費の傾向や扶助費などの動向によっては、経常収支比率の更なる悪化の可能性があるため、引き続き慎重な事業計画の実施</a:t>
          </a:r>
          <a:r>
            <a:rPr kumimoji="1" lang="ja-JP" altLang="en-US" sz="1300">
              <a:latin typeface="ＭＳ Ｐゴシック" panose="020B0600070205080204" pitchFamily="50" charset="-128"/>
              <a:ea typeface="ＭＳ Ｐゴシック" panose="020B0600070205080204" pitchFamily="50" charset="-128"/>
            </a:rPr>
            <a:t>が求められる。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67</xdr:row>
      <xdr:rowOff>2794</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130655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65</xdr:row>
      <xdr:rowOff>162306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106525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92456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9397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138430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92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19321</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前年度と比較し、退職金を除く人件費は約１．３億円の増額、物件費は約４．９億円増額し、維持補修費は約０．２億円減少した。　物件費は平成</a:t>
          </a:r>
          <a:r>
            <a:rPr kumimoji="1" lang="en-US" altLang="ja-JP" sz="1200" baseline="0">
              <a:latin typeface="ＭＳ Ｐゴシック" panose="020B0600070205080204" pitchFamily="50" charset="-128"/>
              <a:ea typeface="ＭＳ Ｐゴシック" panose="020B0600070205080204" pitchFamily="50" charset="-128"/>
            </a:rPr>
            <a:t>26</a:t>
          </a:r>
          <a:r>
            <a:rPr kumimoji="1" lang="ja-JP" altLang="en-US" sz="1200" baseline="0">
              <a:latin typeface="ＭＳ Ｐゴシック" panose="020B0600070205080204" pitchFamily="50" charset="-128"/>
              <a:ea typeface="ＭＳ Ｐゴシック" panose="020B0600070205080204" pitchFamily="50" charset="-128"/>
            </a:rPr>
            <a:t>年度以前から増加傾向にあり、主な増要因は委託料であり、前年度と比較し、中学校給食事務約１．２億円及びふるさと寄附金運用等委託約０．８億円などが増加した。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本市では職員数が多いことで、他の類似団体よりも人件費が高くなっている。起伏に富んだ地形的特性により消防署所が多いことなどから、類似団体並みまで押し下げることは困難であるが、財政の硬直化を避けるため、「行政経営戦略プラン」に掲げる民間委託の推進等によりコスト削減を引き続き目指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67739</xdr:rowOff>
    </xdr:from>
    <xdr:to>
      <xdr:col>23</xdr:col>
      <xdr:colOff>133350</xdr:colOff>
      <xdr:row>84</xdr:row>
      <xdr:rowOff>99039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469539"/>
          <a:ext cx="8382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38839</xdr:rowOff>
    </xdr:from>
    <xdr:to>
      <xdr:col>19</xdr:col>
      <xdr:colOff>133350</xdr:colOff>
      <xdr:row>84</xdr:row>
      <xdr:rowOff>67739</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440639"/>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24030</xdr:rowOff>
    </xdr:from>
    <xdr:to>
      <xdr:col>15</xdr:col>
      <xdr:colOff>82550</xdr:colOff>
      <xdr:row>84</xdr:row>
      <xdr:rowOff>38839</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425830"/>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165650</xdr:rowOff>
    </xdr:from>
    <xdr:to>
      <xdr:col>11</xdr:col>
      <xdr:colOff>31750</xdr:colOff>
      <xdr:row>84</xdr:row>
      <xdr:rowOff>24030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396000"/>
          <a:ext cx="8890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154595</xdr:rowOff>
    </xdr:from>
    <xdr:to>
      <xdr:col>7</xdr:col>
      <xdr:colOff>31750</xdr:colOff>
      <xdr:row>83</xdr:row>
      <xdr:rowOff>84745</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2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94922</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398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48239</xdr:rowOff>
    </xdr:from>
    <xdr:to>
      <xdr:col>23</xdr:col>
      <xdr:colOff>184150</xdr:colOff>
      <xdr:row>84</xdr:row>
      <xdr:rowOff>149839</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4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20316</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42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16939</xdr:rowOff>
    </xdr:from>
    <xdr:to>
      <xdr:col>19</xdr:col>
      <xdr:colOff>184150</xdr:colOff>
      <xdr:row>84</xdr:row>
      <xdr:rowOff>118539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4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103316</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50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159489</xdr:rowOff>
    </xdr:from>
    <xdr:to>
      <xdr:col>15</xdr:col>
      <xdr:colOff>133350</xdr:colOff>
      <xdr:row>84</xdr:row>
      <xdr:rowOff>89639</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74416</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4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144680</xdr:rowOff>
    </xdr:from>
    <xdr:to>
      <xdr:col>11</xdr:col>
      <xdr:colOff>82550</xdr:colOff>
      <xdr:row>84</xdr:row>
      <xdr:rowOff>74830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85007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14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114850</xdr:rowOff>
    </xdr:from>
    <xdr:to>
      <xdr:col>7</xdr:col>
      <xdr:colOff>31750</xdr:colOff>
      <xdr:row>84</xdr:row>
      <xdr:rowOff>45000</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3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29777</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4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年９月で本市において実施した平均</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％の給与の暫定削減措置が終了した一方、平成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月に総合的な人事・給与制度の見直しを行ったことから、</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年は</a:t>
          </a:r>
          <a:r>
            <a:rPr kumimoji="1" lang="en-US" altLang="ja-JP" sz="1200">
              <a:latin typeface="ＭＳ Ｐゴシック" panose="020B0600070205080204" pitchFamily="50" charset="-128"/>
              <a:ea typeface="ＭＳ Ｐゴシック" panose="020B0600070205080204" pitchFamily="50" charset="-128"/>
            </a:rPr>
            <a:t>100.4</a:t>
          </a:r>
          <a:r>
            <a:rPr kumimoji="1" lang="ja-JP" altLang="en-US" sz="1200">
              <a:latin typeface="ＭＳ Ｐゴシック" panose="020B0600070205080204" pitchFamily="50" charset="-128"/>
              <a:ea typeface="ＭＳ Ｐゴシック" panose="020B0600070205080204" pitchFamily="50" charset="-128"/>
            </a:rPr>
            <a:t>となった。平成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年は職員の新陳代謝により、前年からマイナス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の</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年以降は安定した水準を保っている。今後も引き続き適正な水準の維持に努める。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101600</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82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101600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26670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4401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99061</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942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160038</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に対する職員数が類似団体内平均値と比較して多い要因としては市全体が複雑な地形であるため、消防署の数が多いことやごみ収集の委託化が途上にあることなどが挙げられる。職員の数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年２月に第４次職員数適性化計画を策定し、民間事業者への業務委託や、業務の担い手、事務事業、事務制度の見直し、職員の多能工化により令和７年度までに職員の数</a:t>
          </a:r>
          <a:r>
            <a:rPr kumimoji="1" lang="en-US" altLang="ja-JP" sz="1200">
              <a:latin typeface="ＭＳ Ｐゴシック" panose="020B0600070205080204" pitchFamily="50" charset="-128"/>
              <a:ea typeface="ＭＳ Ｐゴシック" panose="020B0600070205080204" pitchFamily="50" charset="-128"/>
            </a:rPr>
            <a:t>109</a:t>
          </a:r>
          <a:r>
            <a:rPr kumimoji="1" lang="ja-JP" altLang="en-US" sz="1200">
              <a:latin typeface="ＭＳ Ｐゴシック" panose="020B0600070205080204" pitchFamily="50" charset="-128"/>
              <a:ea typeface="ＭＳ Ｐゴシック" panose="020B0600070205080204" pitchFamily="50" charset="-128"/>
            </a:rPr>
            <a:t>人を減らすことを目標としている。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66947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6179800" y="1099838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66947</xdr:rowOff>
    </xdr:from>
    <xdr:to>
      <xdr:col>77</xdr:col>
      <xdr:colOff>44450</xdr:colOff>
      <xdr:row>64</xdr:row>
      <xdr:rowOff>70394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5290800" y="110397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63500</xdr:rowOff>
    </xdr:from>
    <xdr:to>
      <xdr:col>72</xdr:col>
      <xdr:colOff>203200</xdr:colOff>
      <xdr:row>64</xdr:row>
      <xdr:rowOff>70394</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103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35923</xdr:rowOff>
    </xdr:from>
    <xdr:to>
      <xdr:col>68</xdr:col>
      <xdr:colOff>152400</xdr:colOff>
      <xdr:row>64</xdr:row>
      <xdr:rowOff>63500</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2920</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146231</xdr:rowOff>
    </xdr:from>
    <xdr:to>
      <xdr:col>81</xdr:col>
      <xdr:colOff>95250</xdr:colOff>
      <xdr:row>64</xdr:row>
      <xdr:rowOff>76381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118308</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16147</xdr:rowOff>
    </xdr:from>
    <xdr:to>
      <xdr:col>77</xdr:col>
      <xdr:colOff>95250</xdr:colOff>
      <xdr:row>64</xdr:row>
      <xdr:rowOff>117747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102524</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19594</xdr:rowOff>
    </xdr:from>
    <xdr:to>
      <xdr:col>73</xdr:col>
      <xdr:colOff>44450</xdr:colOff>
      <xdr:row>64</xdr:row>
      <xdr:rowOff>121194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105971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12700</xdr:rowOff>
    </xdr:from>
    <xdr:to>
      <xdr:col>68</xdr:col>
      <xdr:colOff>203200</xdr:colOff>
      <xdr:row>64</xdr:row>
      <xdr:rowOff>114300</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156573</xdr:rowOff>
    </xdr:from>
    <xdr:to>
      <xdr:col>64</xdr:col>
      <xdr:colOff>152400</xdr:colOff>
      <xdr:row>64</xdr:row>
      <xdr:rowOff>86723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71500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年度から継続して類似団体平均を大幅に下回っている。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年度は、公営企業債の元利償還金に対する繰入金等、元利償還金の額等が減少したものの、特定財源が減少したことなどから、前年度と比較して悪化した。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後年度負担を考慮した事業執行及び起債管理を行い、適正な水準の維持に努める。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21772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65024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112788</xdr:rowOff>
    </xdr:from>
    <xdr:to>
      <xdr:col>77</xdr:col>
      <xdr:colOff>44450</xdr:colOff>
      <xdr:row>37</xdr:row>
      <xdr:rowOff>158750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5290800" y="64564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112788</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4401800" y="63874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55336</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638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61988</xdr:rowOff>
    </xdr:from>
    <xdr:to>
      <xdr:col>73</xdr:col>
      <xdr:colOff>44450</xdr:colOff>
      <xdr:row>37</xdr:row>
      <xdr:rowOff>163588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2315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退職手当負担見込額が減少したことに加え、地方債の償還が進んだことによる地方債残高などから、将来負担額が減少した。</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将来負担率は前年度に引き続き０となったが、</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今後も後世への負担を少しでも軽減するよう、新規事業の実施等について慎重を期し、財政の健全化を図る。 </a:t>
          </a:r>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56868</xdr:rowOff>
    </xdr:from>
    <xdr:to>
      <xdr:col>64</xdr:col>
      <xdr:colOff>152400</xdr:colOff>
      <xdr:row>18</xdr:row>
      <xdr:rowOff>158468</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314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143245</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111125</xdr:rowOff>
    </xdr:from>
    <xdr:to>
      <xdr:col>64</xdr:col>
      <xdr:colOff>152400</xdr:colOff>
      <xdr:row>14</xdr:row>
      <xdr:rowOff>41275</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3462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51452</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年度は暫定削減終了に伴い増に転じ、平成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年度までは職員の新陳代謝及び退職手当支給額の減少により減額、平成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年度から再び増に転じた。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年度は退職手当支給額の増により、前年度より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今後も、財政の硬直化を避けるため、「行政経営戦略プラン」に掲げる民間委託の推進等によりコスト削減を引き続き目指していく。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58420</xdr:rowOff>
    </xdr:from>
    <xdr:to>
      <xdr:col>24</xdr:col>
      <xdr:colOff>25400</xdr:colOff>
      <xdr:row>40</xdr:row>
      <xdr:rowOff>165100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916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58420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142240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82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142240</xdr:rowOff>
    </xdr:from>
    <xdr:to>
      <xdr:col>11</xdr:col>
      <xdr:colOff>9525</xdr:colOff>
      <xdr:row>41</xdr:row>
      <xdr:rowOff>85090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7000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88917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91440</xdr:rowOff>
    </xdr:from>
    <xdr:to>
      <xdr:col>11</xdr:col>
      <xdr:colOff>60325</xdr:colOff>
      <xdr:row>41</xdr:row>
      <xdr:rowOff>21590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6367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34290</xdr:rowOff>
    </xdr:from>
    <xdr:to>
      <xdr:col>6</xdr:col>
      <xdr:colOff>171450</xdr:colOff>
      <xdr:row>41</xdr:row>
      <xdr:rowOff>135890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120667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中学校給食事務及びふるさと寄附金運用等委託などの費用の増によって、前年度より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今後も、職員数適正化計画による職員数の減に対応した委託料の増などの要因により、微増傾向が継続する可能性があると考えている。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143002</xdr:rowOff>
    </xdr:from>
    <xdr:to>
      <xdr:col>82</xdr:col>
      <xdr:colOff>107950</xdr:colOff>
      <xdr:row>16</xdr:row>
      <xdr:rowOff>17272</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7147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143002</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687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60706</xdr:rowOff>
    </xdr:from>
    <xdr:to>
      <xdr:col>73</xdr:col>
      <xdr:colOff>180975</xdr:colOff>
      <xdr:row>15</xdr:row>
      <xdr:rowOff>115570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632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60706</xdr:rowOff>
    </xdr:from>
    <xdr:to>
      <xdr:col>69</xdr:col>
      <xdr:colOff>92075</xdr:colOff>
      <xdr:row>15</xdr:row>
      <xdr:rowOff>143002</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632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135636</xdr:rowOff>
    </xdr:from>
    <xdr:to>
      <xdr:col>65</xdr:col>
      <xdr:colOff>53975</xdr:colOff>
      <xdr:row>15</xdr:row>
      <xdr:rowOff>65786</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53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75963</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109999</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7129</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75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151147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xdr:rowOff>
    </xdr:from>
    <xdr:to>
      <xdr:col>69</xdr:col>
      <xdr:colOff>142875</xdr:colOff>
      <xdr:row>15</xdr:row>
      <xdr:rowOff>111506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96283</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7129</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扶助費は、生活保護扶助事業に係る医療扶助費の増や障害者自立支援法の法内事業への移行が進んだことにより増加してきた。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年度においては、特定教育・保育施設支援事業などの増により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市民ニーズを的確に把握し、事業の重点化と効率化を進める事で、財政を圧迫する上昇傾向に歯止めをかけるよう努める。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12700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165100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194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53</xdr:row>
      <xdr:rowOff>107950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004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149877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介護保険事業特別会計及び後期高齢者医療事業特別会計への繰出金は増となったが、下水道事業特別会計及び国民健康保険事業特別会計への繰出金が減となったことから前年度から減少した。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今後も引き続き、効率的な事業展開に努める。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26307</xdr:rowOff>
    </xdr:from>
    <xdr:to>
      <xdr:col>82</xdr:col>
      <xdr:colOff>107950</xdr:colOff>
      <xdr:row>61</xdr:row>
      <xdr:rowOff>58965</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5671800" y="10484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58965</xdr:rowOff>
    </xdr:from>
    <xdr:to>
      <xdr:col>78</xdr:col>
      <xdr:colOff>69850</xdr:colOff>
      <xdr:row>61</xdr:row>
      <xdr:rowOff>80735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1051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80735</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60</xdr:row>
      <xdr:rowOff>121557</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896928"/>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146957</xdr:rowOff>
    </xdr:from>
    <xdr:to>
      <xdr:col>82</xdr:col>
      <xdr:colOff>158750</xdr:colOff>
      <xdr:row>61</xdr:row>
      <xdr:rowOff>77107</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55534</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1034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8165</xdr:rowOff>
    </xdr:from>
    <xdr:to>
      <xdr:col>78</xdr:col>
      <xdr:colOff>120650</xdr:colOff>
      <xdr:row>61</xdr:row>
      <xdr:rowOff>109765</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94542</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29935</xdr:rowOff>
    </xdr:from>
    <xdr:to>
      <xdr:col>74</xdr:col>
      <xdr:colOff>31750</xdr:colOff>
      <xdr:row>61</xdr:row>
      <xdr:rowOff>131535</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116312</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年度は前年度に比べ微減となり、補助費等は近年横ばい傾向にあるが、類似団体平均を下回っており、今後もこの傾向を継続するよう努める。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66040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5671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66040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4782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88900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119380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6367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163830</xdr:rowOff>
    </xdr:from>
    <xdr:to>
      <xdr:col>82</xdr:col>
      <xdr:colOff>158750</xdr:colOff>
      <xdr:row>34</xdr:row>
      <xdr:rowOff>93980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72407</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8907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平成</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年度は高金利で発行した臨時財政対策債の完済などにより減へと転じ、臨時財政対策債の新規発行を行わなかった平成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年度も引き続き減少傾向となった。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今後、市債残高や公債費比率の推移等の将来負担を見極めながら、公債費の適正な水準の維持に努める。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138430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298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153670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098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153670</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2209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88900</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1320800" y="12981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人件費、物件費、扶助費の経常収支比率が増加したことにより、公債費以外が前年度より</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今後も扶助費が増加傾向にあるため、公債費以外が増加していく傾向にあると考えられる。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43180</xdr:rowOff>
    </xdr:from>
    <xdr:to>
      <xdr:col>82</xdr:col>
      <xdr:colOff>107950</xdr:colOff>
      <xdr:row>81</xdr:row>
      <xdr:rowOff>31750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5671800" y="137591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80</xdr:row>
      <xdr:rowOff>43180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5534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8889</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893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111761</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33324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152400</xdr:rowOff>
    </xdr:from>
    <xdr:to>
      <xdr:col>82</xdr:col>
      <xdr:colOff>158750</xdr:colOff>
      <xdr:row>81</xdr:row>
      <xdr:rowOff>82550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60977</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78757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57719</xdr:rowOff>
    </xdr:from>
    <xdr:to>
      <xdr:col>29</xdr:col>
      <xdr:colOff>127000</xdr:colOff>
      <xdr:row>14</xdr:row>
      <xdr:rowOff>63068</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003800" y="2505644"/>
          <a:ext cx="6477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57719</xdr:rowOff>
    </xdr:from>
    <xdr:to>
      <xdr:col>26</xdr:col>
      <xdr:colOff>50800</xdr:colOff>
      <xdr:row>14</xdr:row>
      <xdr:rowOff>72532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2505644"/>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72532</xdr:rowOff>
    </xdr:from>
    <xdr:to>
      <xdr:col>22</xdr:col>
      <xdr:colOff>114300</xdr:colOff>
      <xdr:row>14</xdr:row>
      <xdr:rowOff>76007</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3606800" y="2520457"/>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76007</xdr:rowOff>
    </xdr:from>
    <xdr:to>
      <xdr:col>18</xdr:col>
      <xdr:colOff>177800</xdr:colOff>
      <xdr:row>14</xdr:row>
      <xdr:rowOff>132928</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2908300" y="2523932"/>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53919</xdr:rowOff>
    </xdr:from>
    <xdr:to>
      <xdr:col>15</xdr:col>
      <xdr:colOff>101600</xdr:colOff>
      <xdr:row>15</xdr:row>
      <xdr:rowOff>155519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2673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140296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275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12268</xdr:rowOff>
    </xdr:from>
    <xdr:to>
      <xdr:col>29</xdr:col>
      <xdr:colOff>177800</xdr:colOff>
      <xdr:row>14</xdr:row>
      <xdr:rowOff>113868</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246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28795</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23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6919</xdr:rowOff>
    </xdr:from>
    <xdr:to>
      <xdr:col>26</xdr:col>
      <xdr:colOff>101600</xdr:colOff>
      <xdr:row>14</xdr:row>
      <xdr:rowOff>108519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24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118696</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222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21732</xdr:rowOff>
    </xdr:from>
    <xdr:to>
      <xdr:col>22</xdr:col>
      <xdr:colOff>165100</xdr:colOff>
      <xdr:row>14</xdr:row>
      <xdr:rowOff>123332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24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133509</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22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25207</xdr:rowOff>
    </xdr:from>
    <xdr:to>
      <xdr:col>19</xdr:col>
      <xdr:colOff>38100</xdr:colOff>
      <xdr:row>14</xdr:row>
      <xdr:rowOff>126807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247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136984</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224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82128</xdr:rowOff>
    </xdr:from>
    <xdr:to>
      <xdr:col>15</xdr:col>
      <xdr:colOff>101600</xdr:colOff>
      <xdr:row>15</xdr:row>
      <xdr:rowOff>12278</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253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22455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229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171234</xdr:rowOff>
    </xdr:from>
    <xdr:to>
      <xdr:col>29</xdr:col>
      <xdr:colOff>127000</xdr:colOff>
      <xdr:row>37</xdr:row>
      <xdr:rowOff>28321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003800" y="7124484"/>
          <a:ext cx="6477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151041</xdr:rowOff>
    </xdr:from>
    <xdr:to>
      <xdr:col>26</xdr:col>
      <xdr:colOff>50800</xdr:colOff>
      <xdr:row>37</xdr:row>
      <xdr:rowOff>28321</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4305300" y="7104291"/>
          <a:ext cx="6985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151041</xdr:rowOff>
    </xdr:from>
    <xdr:to>
      <xdr:col>22</xdr:col>
      <xdr:colOff>114300</xdr:colOff>
      <xdr:row>37</xdr:row>
      <xdr:rowOff>58686</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3606800" y="7104291"/>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58686</xdr:rowOff>
    </xdr:from>
    <xdr:to>
      <xdr:col>18</xdr:col>
      <xdr:colOff>177800</xdr:colOff>
      <xdr:row>37</xdr:row>
      <xdr:rowOff>112179</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2908300" y="7183386"/>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225552</xdr:rowOff>
    </xdr:from>
    <xdr:to>
      <xdr:col>15</xdr:col>
      <xdr:colOff>101600</xdr:colOff>
      <xdr:row>35</xdr:row>
      <xdr:rowOff>327152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2857500" y="6835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337329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60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120434</xdr:rowOff>
    </xdr:from>
    <xdr:to>
      <xdr:col>29</xdr:col>
      <xdr:colOff>177800</xdr:colOff>
      <xdr:row>37</xdr:row>
      <xdr:rowOff>50584</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56007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92511</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704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148971</xdr:rowOff>
    </xdr:from>
    <xdr:to>
      <xdr:col>26</xdr:col>
      <xdr:colOff>101600</xdr:colOff>
      <xdr:row>37</xdr:row>
      <xdr:rowOff>79121</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953000" y="710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63898</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718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100241</xdr:rowOff>
    </xdr:from>
    <xdr:to>
      <xdr:col>22</xdr:col>
      <xdr:colOff>165100</xdr:colOff>
      <xdr:row>37</xdr:row>
      <xdr:rowOff>30391</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254500" y="705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15168</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71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7886</xdr:rowOff>
    </xdr:from>
    <xdr:to>
      <xdr:col>19</xdr:col>
      <xdr:colOff>38100</xdr:colOff>
      <xdr:row>37</xdr:row>
      <xdr:rowOff>109486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3556000" y="713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94263</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72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61379</xdr:rowOff>
    </xdr:from>
    <xdr:to>
      <xdr:col>15</xdr:col>
      <xdr:colOff>101600</xdr:colOff>
      <xdr:row>37</xdr:row>
      <xdr:rowOff>162979</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2857500" y="718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147756</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727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125375</xdr:rowOff>
    </xdr:from>
    <xdr:to>
      <xdr:col>24</xdr:col>
      <xdr:colOff>63500</xdr:colOff>
      <xdr:row>32</xdr:row>
      <xdr:rowOff>116231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440325"/>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66358</xdr:rowOff>
    </xdr:from>
    <xdr:to>
      <xdr:col>19</xdr:col>
      <xdr:colOff>177800</xdr:colOff>
      <xdr:row>32</xdr:row>
      <xdr:rowOff>116231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5552758"/>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8865</xdr:rowOff>
    </xdr:from>
    <xdr:to>
      <xdr:col>15</xdr:col>
      <xdr:colOff>50800</xdr:colOff>
      <xdr:row>32</xdr:row>
      <xdr:rowOff>66358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495265"/>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140805</xdr:rowOff>
    </xdr:from>
    <xdr:to>
      <xdr:col>10</xdr:col>
      <xdr:colOff>114300</xdr:colOff>
      <xdr:row>32</xdr:row>
      <xdr:rowOff>8865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5455755"/>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10147</xdr:rowOff>
    </xdr:from>
    <xdr:to>
      <xdr:col>6</xdr:col>
      <xdr:colOff>38100</xdr:colOff>
      <xdr:row>33</xdr:row>
      <xdr:rowOff>111747</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102874</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57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74575</xdr:rowOff>
    </xdr:from>
    <xdr:to>
      <xdr:col>24</xdr:col>
      <xdr:colOff>114300</xdr:colOff>
      <xdr:row>32</xdr:row>
      <xdr:rowOff>4725</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3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27602</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3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65431</xdr:rowOff>
    </xdr:from>
    <xdr:to>
      <xdr:col>20</xdr:col>
      <xdr:colOff>38100</xdr:colOff>
      <xdr:row>32</xdr:row>
      <xdr:rowOff>167031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5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12108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32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15558</xdr:rowOff>
    </xdr:from>
    <xdr:to>
      <xdr:col>15</xdr:col>
      <xdr:colOff>101600</xdr:colOff>
      <xdr:row>32</xdr:row>
      <xdr:rowOff>117158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133685</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2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129515</xdr:rowOff>
    </xdr:from>
    <xdr:to>
      <xdr:col>10</xdr:col>
      <xdr:colOff>165100</xdr:colOff>
      <xdr:row>32</xdr:row>
      <xdr:rowOff>59665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4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76192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2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90005</xdr:rowOff>
    </xdr:from>
    <xdr:to>
      <xdr:col>6</xdr:col>
      <xdr:colOff>38100</xdr:colOff>
      <xdr:row>32</xdr:row>
      <xdr:rowOff>20155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36682</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1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29058</xdr:rowOff>
    </xdr:from>
    <xdr:to>
      <xdr:col>24</xdr:col>
      <xdr:colOff>63500</xdr:colOff>
      <xdr:row>56</xdr:row>
      <xdr:rowOff>73340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630258"/>
          <a:ext cx="8382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73340</xdr:rowOff>
    </xdr:from>
    <xdr:to>
      <xdr:col>19</xdr:col>
      <xdr:colOff>177800</xdr:colOff>
      <xdr:row>56</xdr:row>
      <xdr:rowOff>105655</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674540"/>
          <a:ext cx="8890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105655</xdr:rowOff>
    </xdr:from>
    <xdr:to>
      <xdr:col>15</xdr:col>
      <xdr:colOff>50800</xdr:colOff>
      <xdr:row>56</xdr:row>
      <xdr:rowOff>129854</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70685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129854</xdr:rowOff>
    </xdr:from>
    <xdr:to>
      <xdr:col>10</xdr:col>
      <xdr:colOff>114300</xdr:colOff>
      <xdr:row>56</xdr:row>
      <xdr:rowOff>146411</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731054"/>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22834</xdr:rowOff>
    </xdr:from>
    <xdr:to>
      <xdr:col>6</xdr:col>
      <xdr:colOff>38100</xdr:colOff>
      <xdr:row>57</xdr:row>
      <xdr:rowOff>124434</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115561</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8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149708</xdr:rowOff>
    </xdr:from>
    <xdr:to>
      <xdr:col>24</xdr:col>
      <xdr:colOff>114300</xdr:colOff>
      <xdr:row>56</xdr:row>
      <xdr:rowOff>79858</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4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22540</xdr:rowOff>
    </xdr:from>
    <xdr:to>
      <xdr:col>20</xdr:col>
      <xdr:colOff>38100</xdr:colOff>
      <xdr:row>56</xdr:row>
      <xdr:rowOff>124140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6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115267</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7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54855</xdr:rowOff>
    </xdr:from>
    <xdr:to>
      <xdr:col>15</xdr:col>
      <xdr:colOff>101600</xdr:colOff>
      <xdr:row>56</xdr:row>
      <xdr:rowOff>156455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6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147582</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7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79054</xdr:rowOff>
    </xdr:from>
    <xdr:to>
      <xdr:col>10</xdr:col>
      <xdr:colOff>165100</xdr:colOff>
      <xdr:row>57</xdr:row>
      <xdr:rowOff>9204</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331</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7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95611</xdr:rowOff>
    </xdr:from>
    <xdr:to>
      <xdr:col>6</xdr:col>
      <xdr:colOff>38100</xdr:colOff>
      <xdr:row>57</xdr:row>
      <xdr:rowOff>25761</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6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42288</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4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117729</xdr:rowOff>
    </xdr:from>
    <xdr:to>
      <xdr:col>24</xdr:col>
      <xdr:colOff>63500</xdr:colOff>
      <xdr:row>77</xdr:row>
      <xdr:rowOff>133350</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319379"/>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117729</xdr:rowOff>
    </xdr:from>
    <xdr:to>
      <xdr:col>19</xdr:col>
      <xdr:colOff>177800</xdr:colOff>
      <xdr:row>77</xdr:row>
      <xdr:rowOff>130429</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31937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113030</xdr:rowOff>
    </xdr:from>
    <xdr:to>
      <xdr:col>15</xdr:col>
      <xdr:colOff>50800</xdr:colOff>
      <xdr:row>77</xdr:row>
      <xdr:rowOff>130429</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2019300" y="13314680"/>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113030</xdr:rowOff>
    </xdr:from>
    <xdr:to>
      <xdr:col>10</xdr:col>
      <xdr:colOff>114300</xdr:colOff>
      <xdr:row>77</xdr:row>
      <xdr:rowOff>165354</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314680"/>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80390</xdr:rowOff>
    </xdr:from>
    <xdr:to>
      <xdr:col>6</xdr:col>
      <xdr:colOff>38100</xdr:colOff>
      <xdr:row>78</xdr:row>
      <xdr:rowOff>10540</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28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27067</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05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60977</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66929</xdr:rowOff>
    </xdr:from>
    <xdr:to>
      <xdr:col>20</xdr:col>
      <xdr:colOff>38100</xdr:colOff>
      <xdr:row>77</xdr:row>
      <xdr:rowOff>168529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2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159656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3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79629</xdr:rowOff>
    </xdr:from>
    <xdr:to>
      <xdr:col>15</xdr:col>
      <xdr:colOff>101600</xdr:colOff>
      <xdr:row>78</xdr:row>
      <xdr:rowOff>9779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2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906</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3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62230</xdr:rowOff>
    </xdr:from>
    <xdr:to>
      <xdr:col>10</xdr:col>
      <xdr:colOff>165100</xdr:colOff>
      <xdr:row>77</xdr:row>
      <xdr:rowOff>163830</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154957</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114554</xdr:rowOff>
    </xdr:from>
    <xdr:to>
      <xdr:col>6</xdr:col>
      <xdr:colOff>38100</xdr:colOff>
      <xdr:row>78</xdr:row>
      <xdr:rowOff>44704</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35831</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4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64670</xdr:rowOff>
    </xdr:from>
    <xdr:to>
      <xdr:col>24</xdr:col>
      <xdr:colOff>63500</xdr:colOff>
      <xdr:row>98</xdr:row>
      <xdr:rowOff>85392</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3797300" y="16866770"/>
          <a:ext cx="8382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85392</xdr:rowOff>
    </xdr:from>
    <xdr:to>
      <xdr:col>19</xdr:col>
      <xdr:colOff>177800</xdr:colOff>
      <xdr:row>98</xdr:row>
      <xdr:rowOff>90126</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6887492"/>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90126</xdr:rowOff>
    </xdr:from>
    <xdr:to>
      <xdr:col>15</xdr:col>
      <xdr:colOff>50800</xdr:colOff>
      <xdr:row>98</xdr:row>
      <xdr:rowOff>169483</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892226"/>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169483</xdr:rowOff>
    </xdr:from>
    <xdr:to>
      <xdr:col>10</xdr:col>
      <xdr:colOff>114300</xdr:colOff>
      <xdr:row>99</xdr:row>
      <xdr:rowOff>49811</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971583"/>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129020</xdr:rowOff>
    </xdr:from>
    <xdr:to>
      <xdr:col>6</xdr:col>
      <xdr:colOff>38100</xdr:colOff>
      <xdr:row>99</xdr:row>
      <xdr:rowOff>59170</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9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75697</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7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13870</xdr:rowOff>
    </xdr:from>
    <xdr:to>
      <xdr:col>24</xdr:col>
      <xdr:colOff>114300</xdr:colOff>
      <xdr:row>98</xdr:row>
      <xdr:rowOff>115470</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8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100247</xdr:rowOff>
    </xdr:from>
    <xdr:ext cx="534377"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67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34592</xdr:rowOff>
    </xdr:from>
    <xdr:to>
      <xdr:col>20</xdr:col>
      <xdr:colOff>38100</xdr:colOff>
      <xdr:row>98</xdr:row>
      <xdr:rowOff>136192</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39326</xdr:rowOff>
    </xdr:from>
    <xdr:to>
      <xdr:col>15</xdr:col>
      <xdr:colOff>101600</xdr:colOff>
      <xdr:row>98</xdr:row>
      <xdr:rowOff>140926</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8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132053</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41111" y="169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118683</xdr:rowOff>
    </xdr:from>
    <xdr:to>
      <xdr:col>10</xdr:col>
      <xdr:colOff>165100</xdr:colOff>
      <xdr:row>99</xdr:row>
      <xdr:rowOff>48833</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39960</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52111" y="170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170461</xdr:rowOff>
    </xdr:from>
    <xdr:to>
      <xdr:col>6</xdr:col>
      <xdr:colOff>38100</xdr:colOff>
      <xdr:row>99</xdr:row>
      <xdr:rowOff>100611</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91738</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63111" y="170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144294</xdr:rowOff>
    </xdr:from>
    <xdr:to>
      <xdr:col>55</xdr:col>
      <xdr:colOff>0</xdr:colOff>
      <xdr:row>38</xdr:row>
      <xdr:rowOff>160361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9639300" y="6659394"/>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a:extLst>
            <a:ext uri="{FF2B5EF4-FFF2-40B4-BE49-F238E27FC236}">
              <a16:creationId xmlns="" xmlns:a16="http://schemas.microsoft.com/office/drawing/2014/main" id="{00000000-0008-0000-0600-00002A010000}"/>
            </a:ext>
          </a:extLst>
        </xdr:cNvPr>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144294</xdr:rowOff>
    </xdr:from>
    <xdr:to>
      <xdr:col>50</xdr:col>
      <xdr:colOff>114300</xdr:colOff>
      <xdr:row>38</xdr:row>
      <xdr:rowOff>145121</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8750300" y="6659394"/>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132320</xdr:rowOff>
    </xdr:from>
    <xdr:to>
      <xdr:col>45</xdr:col>
      <xdr:colOff>177800</xdr:colOff>
      <xdr:row>38</xdr:row>
      <xdr:rowOff>145121</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a:off x="7861300" y="664742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132320</xdr:rowOff>
    </xdr:from>
    <xdr:to>
      <xdr:col>41</xdr:col>
      <xdr:colOff>50800</xdr:colOff>
      <xdr:row>38</xdr:row>
      <xdr:rowOff>135575</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flipV="1">
          <a:off x="6972300" y="6647420"/>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137418</xdr:rowOff>
    </xdr:from>
    <xdr:to>
      <xdr:col>36</xdr:col>
      <xdr:colOff>165100</xdr:colOff>
      <xdr:row>38</xdr:row>
      <xdr:rowOff>67568</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6921500" y="6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84095</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05111" y="62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109561</xdr:rowOff>
    </xdr:from>
    <xdr:to>
      <xdr:col>55</xdr:col>
      <xdr:colOff>50800</xdr:colOff>
      <xdr:row>39</xdr:row>
      <xdr:rowOff>39711</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10426700" y="66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24488</xdr:rowOff>
    </xdr:from>
    <xdr:ext cx="534377" cy="259045"/>
    <xdr:sp macro="" textlink="">
      <xdr:nvSpPr>
        <xdr:cNvPr id="317" name="補助費等該当値テキスト">
          <a:extLst>
            <a:ext uri="{FF2B5EF4-FFF2-40B4-BE49-F238E27FC236}">
              <a16:creationId xmlns="" xmlns:a16="http://schemas.microsoft.com/office/drawing/2014/main" id="{00000000-0008-0000-0600-00003D010000}"/>
            </a:ext>
          </a:extLst>
        </xdr:cNvPr>
        <xdr:cNvSpPr txBox="1"/>
      </xdr:nvSpPr>
      <xdr:spPr>
        <a:xfrm>
          <a:off x="10528300" y="65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93494</xdr:rowOff>
    </xdr:from>
    <xdr:to>
      <xdr:col>50</xdr:col>
      <xdr:colOff>165100</xdr:colOff>
      <xdr:row>39</xdr:row>
      <xdr:rowOff>23644</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9588500" y="6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14771</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9372111" y="67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94321</xdr:rowOff>
    </xdr:from>
    <xdr:to>
      <xdr:col>46</xdr:col>
      <xdr:colOff>38100</xdr:colOff>
      <xdr:row>39</xdr:row>
      <xdr:rowOff>24471</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8699500" y="660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15598</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8483111" y="670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81520</xdr:rowOff>
    </xdr:from>
    <xdr:to>
      <xdr:col>41</xdr:col>
      <xdr:colOff>101600</xdr:colOff>
      <xdr:row>39</xdr:row>
      <xdr:rowOff>11670</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7810500" y="6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2797</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7594111" y="66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84775</xdr:rowOff>
    </xdr:from>
    <xdr:to>
      <xdr:col>36</xdr:col>
      <xdr:colOff>165100</xdr:colOff>
      <xdr:row>39</xdr:row>
      <xdr:rowOff>14925</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6921500" y="65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6052</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705111" y="66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50454</xdr:rowOff>
    </xdr:from>
    <xdr:to>
      <xdr:col>55</xdr:col>
      <xdr:colOff>0</xdr:colOff>
      <xdr:row>57</xdr:row>
      <xdr:rowOff>161828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9651654"/>
          <a:ext cx="838200" cy="28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134648</xdr:rowOff>
    </xdr:from>
    <xdr:to>
      <xdr:col>50</xdr:col>
      <xdr:colOff>114300</xdr:colOff>
      <xdr:row>56</xdr:row>
      <xdr:rowOff>50454</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8750300" y="9564398"/>
          <a:ext cx="889000" cy="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134648</xdr:rowOff>
    </xdr:from>
    <xdr:to>
      <xdr:col>45</xdr:col>
      <xdr:colOff>177800</xdr:colOff>
      <xdr:row>57</xdr:row>
      <xdr:rowOff>6724</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7861300" y="9564398"/>
          <a:ext cx="889000" cy="2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124933</xdr:rowOff>
    </xdr:from>
    <xdr:to>
      <xdr:col>41</xdr:col>
      <xdr:colOff>50800</xdr:colOff>
      <xdr:row>57</xdr:row>
      <xdr:rowOff>6724</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6972300" y="9554683"/>
          <a:ext cx="889000" cy="2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26926</xdr:rowOff>
    </xdr:from>
    <xdr:to>
      <xdr:col>36</xdr:col>
      <xdr:colOff>165100</xdr:colOff>
      <xdr:row>56</xdr:row>
      <xdr:rowOff>128526</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62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119653</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7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111028</xdr:rowOff>
    </xdr:from>
    <xdr:to>
      <xdr:col>55</xdr:col>
      <xdr:colOff>50800</xdr:colOff>
      <xdr:row>58</xdr:row>
      <xdr:rowOff>41178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89455</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86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171104</xdr:rowOff>
    </xdr:from>
    <xdr:to>
      <xdr:col>50</xdr:col>
      <xdr:colOff>165100</xdr:colOff>
      <xdr:row>56</xdr:row>
      <xdr:rowOff>101254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6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92381</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96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83848</xdr:rowOff>
    </xdr:from>
    <xdr:to>
      <xdr:col>46</xdr:col>
      <xdr:colOff>38100</xdr:colOff>
      <xdr:row>56</xdr:row>
      <xdr:rowOff>13998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5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30525</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928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127374</xdr:rowOff>
    </xdr:from>
    <xdr:to>
      <xdr:col>41</xdr:col>
      <xdr:colOff>101600</xdr:colOff>
      <xdr:row>57</xdr:row>
      <xdr:rowOff>57524</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7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48651</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98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74133</xdr:rowOff>
    </xdr:from>
    <xdr:to>
      <xdr:col>36</xdr:col>
      <xdr:colOff>165100</xdr:colOff>
      <xdr:row>56</xdr:row>
      <xdr:rowOff>4283</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5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20810</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92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47026</xdr:rowOff>
    </xdr:from>
    <xdr:to>
      <xdr:col>55</xdr:col>
      <xdr:colOff>0</xdr:colOff>
      <xdr:row>76</xdr:row>
      <xdr:rowOff>58593</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2905776"/>
          <a:ext cx="8382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47026</xdr:rowOff>
    </xdr:from>
    <xdr:to>
      <xdr:col>50</xdr:col>
      <xdr:colOff>114300</xdr:colOff>
      <xdr:row>75</xdr:row>
      <xdr:rowOff>168275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8750300" y="12905776"/>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168275</xdr:rowOff>
    </xdr:from>
    <xdr:to>
      <xdr:col>45</xdr:col>
      <xdr:colOff>177800</xdr:colOff>
      <xdr:row>77</xdr:row>
      <xdr:rowOff>137871</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027025"/>
          <a:ext cx="889000" cy="3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127767</xdr:rowOff>
    </xdr:from>
    <xdr:to>
      <xdr:col>41</xdr:col>
      <xdr:colOff>50800</xdr:colOff>
      <xdr:row>77</xdr:row>
      <xdr:rowOff>137871</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6972300" y="12986517"/>
          <a:ext cx="889000" cy="35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141753</xdr:rowOff>
    </xdr:from>
    <xdr:to>
      <xdr:col>36</xdr:col>
      <xdr:colOff>165100</xdr:colOff>
      <xdr:row>75</xdr:row>
      <xdr:rowOff>71903</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28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88430</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26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7793</xdr:rowOff>
    </xdr:from>
    <xdr:to>
      <xdr:col>55</xdr:col>
      <xdr:colOff>50800</xdr:colOff>
      <xdr:row>76</xdr:row>
      <xdr:rowOff>109393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30670</xdr:rowOff>
    </xdr:from>
    <xdr:ext cx="469744"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288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167676</xdr:rowOff>
    </xdr:from>
    <xdr:to>
      <xdr:col>50</xdr:col>
      <xdr:colOff>165100</xdr:colOff>
      <xdr:row>75</xdr:row>
      <xdr:rowOff>97826</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114353</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372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117475</xdr:rowOff>
    </xdr:from>
    <xdr:to>
      <xdr:col>46</xdr:col>
      <xdr:colOff>38100</xdr:colOff>
      <xdr:row>76</xdr:row>
      <xdr:rowOff>47625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64152</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83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87071</xdr:rowOff>
    </xdr:from>
    <xdr:to>
      <xdr:col>41</xdr:col>
      <xdr:colOff>101600</xdr:colOff>
      <xdr:row>78</xdr:row>
      <xdr:rowOff>17221</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8348</xdr:rowOff>
    </xdr:from>
    <xdr:ext cx="469744"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626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76967</xdr:rowOff>
    </xdr:from>
    <xdr:to>
      <xdr:col>36</xdr:col>
      <xdr:colOff>165100</xdr:colOff>
      <xdr:row>76</xdr:row>
      <xdr:rowOff>7117</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29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169694</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05111" y="130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 xmlns:a16="http://schemas.microsoft.com/office/drawing/2014/main" id="{00000000-0008-0000-0600-0000CF010000}"/>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 xmlns:a16="http://schemas.microsoft.com/office/drawing/2014/main" id="{00000000-0008-0000-0600-0000D1010000}"/>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xdr:rowOff>
    </xdr:from>
    <xdr:to>
      <xdr:col>55</xdr:col>
      <xdr:colOff>0</xdr:colOff>
      <xdr:row>97</xdr:row>
      <xdr:rowOff>45386</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9639300" y="16631589"/>
          <a:ext cx="8382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 xmlns:a16="http://schemas.microsoft.com/office/drawing/2014/main" id="{00000000-0008-0000-0600-0000D4010000}"/>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47149</xdr:rowOff>
    </xdr:from>
    <xdr:to>
      <xdr:col>50</xdr:col>
      <xdr:colOff>114300</xdr:colOff>
      <xdr:row>97</xdr:row>
      <xdr:rowOff>939</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8750300" y="16334899"/>
          <a:ext cx="889000" cy="29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47149</xdr:rowOff>
    </xdr:from>
    <xdr:to>
      <xdr:col>45</xdr:col>
      <xdr:colOff>177800</xdr:colOff>
      <xdr:row>95</xdr:row>
      <xdr:rowOff>166610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flipV="1">
          <a:off x="7861300" y="16334899"/>
          <a:ext cx="889000" cy="11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104234</xdr:rowOff>
    </xdr:from>
    <xdr:to>
      <xdr:col>41</xdr:col>
      <xdr:colOff>50800</xdr:colOff>
      <xdr:row>95</xdr:row>
      <xdr:rowOff>166610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6972300" y="16391984"/>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53401</xdr:rowOff>
    </xdr:from>
    <xdr:to>
      <xdr:col>36</xdr:col>
      <xdr:colOff>165100</xdr:colOff>
      <xdr:row>96</xdr:row>
      <xdr:rowOff>155001</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6921500" y="1651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146128</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6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166036</xdr:rowOff>
    </xdr:from>
    <xdr:to>
      <xdr:col>55</xdr:col>
      <xdr:colOff>50800</xdr:colOff>
      <xdr:row>97</xdr:row>
      <xdr:rowOff>96186</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10426700" y="16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144463</xdr:rowOff>
    </xdr:from>
    <xdr:ext cx="534377" cy="259045"/>
    <xdr:sp macro="" textlink="">
      <xdr:nvSpPr>
        <xdr:cNvPr id="487" name="普通建設事業費 （ うち更新整備　）該当値テキスト">
          <a:extLst>
            <a:ext uri="{FF2B5EF4-FFF2-40B4-BE49-F238E27FC236}">
              <a16:creationId xmlns="" xmlns:a16="http://schemas.microsoft.com/office/drawing/2014/main" id="{00000000-0008-0000-0600-0000E7010000}"/>
            </a:ext>
          </a:extLst>
        </xdr:cNvPr>
        <xdr:cNvSpPr txBox="1"/>
      </xdr:nvSpPr>
      <xdr:spPr>
        <a:xfrm>
          <a:off x="10528300" y="166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121589</xdr:rowOff>
    </xdr:from>
    <xdr:to>
      <xdr:col>50</xdr:col>
      <xdr:colOff>165100</xdr:colOff>
      <xdr:row>97</xdr:row>
      <xdr:rowOff>51739</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9588500" y="165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42866</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9372111" y="166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167799</xdr:rowOff>
    </xdr:from>
    <xdr:to>
      <xdr:col>46</xdr:col>
      <xdr:colOff>38100</xdr:colOff>
      <xdr:row>95</xdr:row>
      <xdr:rowOff>97949</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8699500" y="162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114476</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8483111" y="160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115810</xdr:rowOff>
    </xdr:from>
    <xdr:to>
      <xdr:col>41</xdr:col>
      <xdr:colOff>101600</xdr:colOff>
      <xdr:row>96</xdr:row>
      <xdr:rowOff>45960</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7810500" y="16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62487</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7594111" y="16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53434</xdr:rowOff>
    </xdr:from>
    <xdr:to>
      <xdr:col>36</xdr:col>
      <xdr:colOff>165100</xdr:colOff>
      <xdr:row>95</xdr:row>
      <xdr:rowOff>155034</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6921500" y="163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6705111" y="1611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75047</xdr:rowOff>
    </xdr:from>
    <xdr:to>
      <xdr:col>67</xdr:col>
      <xdr:colOff>101600</xdr:colOff>
      <xdr:row>39</xdr:row>
      <xdr:rowOff>5197</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2763500" y="65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21724</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5017" y="636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45540</xdr:rowOff>
    </xdr:from>
    <xdr:to>
      <xdr:col>85</xdr:col>
      <xdr:colOff>127000</xdr:colOff>
      <xdr:row>78</xdr:row>
      <xdr:rowOff>46317</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5481300" y="1341864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38339</xdr:rowOff>
    </xdr:from>
    <xdr:to>
      <xdr:col>81</xdr:col>
      <xdr:colOff>50800</xdr:colOff>
      <xdr:row>78</xdr:row>
      <xdr:rowOff>45540</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4592300" y="1341143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38339</xdr:rowOff>
    </xdr:from>
    <xdr:to>
      <xdr:col>76</xdr:col>
      <xdr:colOff>114300</xdr:colOff>
      <xdr:row>78</xdr:row>
      <xdr:rowOff>50431</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3703300" y="13411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155862</xdr:rowOff>
    </xdr:from>
    <xdr:to>
      <xdr:col>71</xdr:col>
      <xdr:colOff>177800</xdr:colOff>
      <xdr:row>78</xdr:row>
      <xdr:rowOff>50431</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814300" y="13357512"/>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124927</xdr:rowOff>
    </xdr:from>
    <xdr:to>
      <xdr:col>67</xdr:col>
      <xdr:colOff>101600</xdr:colOff>
      <xdr:row>77</xdr:row>
      <xdr:rowOff>55077</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31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71604</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166967</xdr:rowOff>
    </xdr:from>
    <xdr:to>
      <xdr:col>85</xdr:col>
      <xdr:colOff>177800</xdr:colOff>
      <xdr:row>78</xdr:row>
      <xdr:rowOff>97117</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145394</xdr:rowOff>
    </xdr:from>
    <xdr:ext cx="534377"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334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166190</xdr:rowOff>
    </xdr:from>
    <xdr:to>
      <xdr:col>81</xdr:col>
      <xdr:colOff>101600</xdr:colOff>
      <xdr:row>78</xdr:row>
      <xdr:rowOff>96340</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87467</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34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158989</xdr:rowOff>
    </xdr:from>
    <xdr:to>
      <xdr:col>76</xdr:col>
      <xdr:colOff>165100</xdr:colOff>
      <xdr:row>78</xdr:row>
      <xdr:rowOff>89139</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3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80266</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325111" y="134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171081</xdr:rowOff>
    </xdr:from>
    <xdr:to>
      <xdr:col>72</xdr:col>
      <xdr:colOff>38100</xdr:colOff>
      <xdr:row>78</xdr:row>
      <xdr:rowOff>101231</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92358</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3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105062</xdr:rowOff>
    </xdr:from>
    <xdr:to>
      <xdr:col>67</xdr:col>
      <xdr:colOff>101600</xdr:colOff>
      <xdr:row>78</xdr:row>
      <xdr:rowOff>35212</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26339</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47111" y="13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89064</xdr:rowOff>
    </xdr:from>
    <xdr:to>
      <xdr:col>85</xdr:col>
      <xdr:colOff>127000</xdr:colOff>
      <xdr:row>94</xdr:row>
      <xdr:rowOff>151701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5481300" y="16205364"/>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151701</xdr:rowOff>
    </xdr:from>
    <xdr:to>
      <xdr:col>81</xdr:col>
      <xdr:colOff>50800</xdr:colOff>
      <xdr:row>95</xdr:row>
      <xdr:rowOff>3626</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4592300" y="16268001"/>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3626</xdr:rowOff>
    </xdr:from>
    <xdr:to>
      <xdr:col>76</xdr:col>
      <xdr:colOff>114300</xdr:colOff>
      <xdr:row>95</xdr:row>
      <xdr:rowOff>25115</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3703300" y="1629137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25115</xdr:rowOff>
    </xdr:from>
    <xdr:to>
      <xdr:col>71</xdr:col>
      <xdr:colOff>177800</xdr:colOff>
      <xdr:row>96</xdr:row>
      <xdr:rowOff>135299</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2814300" y="16312865"/>
          <a:ext cx="889000" cy="28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142764</xdr:rowOff>
    </xdr:from>
    <xdr:ext cx="469744"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68428" y="16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156851</xdr:rowOff>
    </xdr:from>
    <xdr:to>
      <xdr:col>67</xdr:col>
      <xdr:colOff>101600</xdr:colOff>
      <xdr:row>97</xdr:row>
      <xdr:rowOff>87001</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6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78128</xdr:rowOff>
    </xdr:from>
    <xdr:ext cx="469744"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79428" y="167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38264</xdr:rowOff>
    </xdr:from>
    <xdr:to>
      <xdr:col>85</xdr:col>
      <xdr:colOff>177800</xdr:colOff>
      <xdr:row>94</xdr:row>
      <xdr:rowOff>139864</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1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61141</xdr:rowOff>
    </xdr:from>
    <xdr:ext cx="534377"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0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100901</xdr:rowOff>
    </xdr:from>
    <xdr:to>
      <xdr:col>81</xdr:col>
      <xdr:colOff>101600</xdr:colOff>
      <xdr:row>95</xdr:row>
      <xdr:rowOff>31051</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47578</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46428" y="159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124276</xdr:rowOff>
    </xdr:from>
    <xdr:to>
      <xdr:col>76</xdr:col>
      <xdr:colOff>165100</xdr:colOff>
      <xdr:row>95</xdr:row>
      <xdr:rowOff>54426</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2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70953</xdr:rowOff>
    </xdr:from>
    <xdr:ext cx="469744"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57428" y="1601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145765</xdr:rowOff>
    </xdr:from>
    <xdr:to>
      <xdr:col>72</xdr:col>
      <xdr:colOff>38100</xdr:colOff>
      <xdr:row>95</xdr:row>
      <xdr:rowOff>75915</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2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92442</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68428" y="1603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84499</xdr:rowOff>
    </xdr:from>
    <xdr:to>
      <xdr:col>67</xdr:col>
      <xdr:colOff>101600</xdr:colOff>
      <xdr:row>97</xdr:row>
      <xdr:rowOff>14649</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5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31176</xdr:rowOff>
    </xdr:from>
    <xdr:ext cx="469744"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79428" y="16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a:extLst>
            <a:ext uri="{FF2B5EF4-FFF2-40B4-BE49-F238E27FC236}">
              <a16:creationId xmlns="" xmlns:a16="http://schemas.microsoft.com/office/drawing/2014/main" id="{00000000-0008-0000-0600-0000E1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a:extLst>
            <a:ext uri="{FF2B5EF4-FFF2-40B4-BE49-F238E27FC236}">
              <a16:creationId xmlns="" xmlns:a16="http://schemas.microsoft.com/office/drawing/2014/main" id="{00000000-0008-0000-0600-0000E4020000}"/>
            </a:ext>
          </a:extLst>
        </xdr:cNvPr>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16401</xdr:rowOff>
    </xdr:from>
    <xdr:to>
      <xdr:col>98</xdr:col>
      <xdr:colOff>38100</xdr:colOff>
      <xdr:row>39</xdr:row>
      <xdr:rowOff>118001</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8605500" y="67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134528</xdr:rowOff>
    </xdr:from>
    <xdr:ext cx="313932"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99333" y="6478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a:extLst>
            <a:ext uri="{FF2B5EF4-FFF2-40B4-BE49-F238E27FC236}">
              <a16:creationId xmlns="" xmlns:a16="http://schemas.microsoft.com/office/drawing/2014/main" id="{00000000-0008-0000-0600-000018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77384</xdr:rowOff>
    </xdr:from>
    <xdr:to>
      <xdr:col>116</xdr:col>
      <xdr:colOff>63500</xdr:colOff>
      <xdr:row>56</xdr:row>
      <xdr:rowOff>77704</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1323300" y="967858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5" name="貸付金平均値テキスト">
          <a:extLst>
            <a:ext uri="{FF2B5EF4-FFF2-40B4-BE49-F238E27FC236}">
              <a16:creationId xmlns="" xmlns:a16="http://schemas.microsoft.com/office/drawing/2014/main" id="{00000000-0008-0000-0600-00001B030000}"/>
            </a:ext>
          </a:extLst>
        </xdr:cNvPr>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77384</xdr:rowOff>
    </xdr:from>
    <xdr:to>
      <xdr:col>111</xdr:col>
      <xdr:colOff>177800</xdr:colOff>
      <xdr:row>56</xdr:row>
      <xdr:rowOff>80950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20434300" y="9678584"/>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80950</xdr:rowOff>
    </xdr:from>
    <xdr:to>
      <xdr:col>107</xdr:col>
      <xdr:colOff>50800</xdr:colOff>
      <xdr:row>56</xdr:row>
      <xdr:rowOff>85248</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19545300" y="9682150"/>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85248</xdr:rowOff>
    </xdr:from>
    <xdr:to>
      <xdr:col>102</xdr:col>
      <xdr:colOff>114300</xdr:colOff>
      <xdr:row>56</xdr:row>
      <xdr:rowOff>87762</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flipV="1">
          <a:off x="18656300" y="968644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65354</xdr:rowOff>
    </xdr:from>
    <xdr:to>
      <xdr:col>98</xdr:col>
      <xdr:colOff>38100</xdr:colOff>
      <xdr:row>56</xdr:row>
      <xdr:rowOff>166954</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8605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158081</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21428" y="975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26904</xdr:rowOff>
    </xdr:from>
    <xdr:to>
      <xdr:col>116</xdr:col>
      <xdr:colOff>114300</xdr:colOff>
      <xdr:row>56</xdr:row>
      <xdr:rowOff>128504</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2110700" y="96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49781</xdr:rowOff>
    </xdr:from>
    <xdr:ext cx="469744" cy="259045"/>
    <xdr:sp macro="" textlink="">
      <xdr:nvSpPr>
        <xdr:cNvPr id="814" name="貸付金該当値テキスト">
          <a:extLst>
            <a:ext uri="{FF2B5EF4-FFF2-40B4-BE49-F238E27FC236}">
              <a16:creationId xmlns="" xmlns:a16="http://schemas.microsoft.com/office/drawing/2014/main" id="{00000000-0008-0000-0600-00002E030000}"/>
            </a:ext>
          </a:extLst>
        </xdr:cNvPr>
        <xdr:cNvSpPr txBox="1"/>
      </xdr:nvSpPr>
      <xdr:spPr>
        <a:xfrm>
          <a:off x="22212300" y="94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26584</xdr:rowOff>
    </xdr:from>
    <xdr:to>
      <xdr:col>112</xdr:col>
      <xdr:colOff>38100</xdr:colOff>
      <xdr:row>56</xdr:row>
      <xdr:rowOff>128184</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1272500" y="96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144711</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088428" y="940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30150</xdr:rowOff>
    </xdr:from>
    <xdr:to>
      <xdr:col>107</xdr:col>
      <xdr:colOff>101600</xdr:colOff>
      <xdr:row>56</xdr:row>
      <xdr:rowOff>131750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0383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148277</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199428" y="94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34448</xdr:rowOff>
    </xdr:from>
    <xdr:to>
      <xdr:col>102</xdr:col>
      <xdr:colOff>165100</xdr:colOff>
      <xdr:row>56</xdr:row>
      <xdr:rowOff>136048</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9494500" y="96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152575</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310428" y="941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36962</xdr:rowOff>
    </xdr:from>
    <xdr:to>
      <xdr:col>98</xdr:col>
      <xdr:colOff>38100</xdr:colOff>
      <xdr:row>56</xdr:row>
      <xdr:rowOff>138562</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8605500" y="96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155089</xdr:rowOff>
    </xdr:from>
    <xdr:ext cx="469744"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421428" y="94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a:extLst>
            <a:ext uri="{FF2B5EF4-FFF2-40B4-BE49-F238E27FC236}">
              <a16:creationId xmlns="" xmlns:a16="http://schemas.microsoft.com/office/drawing/2014/main" id="{00000000-0008-0000-0600-00004E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a:extLst>
            <a:ext uri="{FF2B5EF4-FFF2-40B4-BE49-F238E27FC236}">
              <a16:creationId xmlns="" xmlns:a16="http://schemas.microsoft.com/office/drawing/2014/main" id="{00000000-0008-0000-0600-000050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12187</xdr:rowOff>
    </xdr:from>
    <xdr:to>
      <xdr:col>116</xdr:col>
      <xdr:colOff>63500</xdr:colOff>
      <xdr:row>71</xdr:row>
      <xdr:rowOff>44740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1323300" y="12185137"/>
          <a:ext cx="8382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1" name="繰出金平均値テキスト">
          <a:extLst>
            <a:ext uri="{FF2B5EF4-FFF2-40B4-BE49-F238E27FC236}">
              <a16:creationId xmlns="" xmlns:a16="http://schemas.microsoft.com/office/drawing/2014/main" id="{00000000-0008-0000-0600-000053030000}"/>
            </a:ext>
          </a:extLst>
        </xdr:cNvPr>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123378</xdr:rowOff>
    </xdr:from>
    <xdr:to>
      <xdr:col>111</xdr:col>
      <xdr:colOff>177800</xdr:colOff>
      <xdr:row>71</xdr:row>
      <xdr:rowOff>12187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0434300" y="12124878"/>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123378</xdr:rowOff>
    </xdr:from>
    <xdr:to>
      <xdr:col>107</xdr:col>
      <xdr:colOff>50800</xdr:colOff>
      <xdr:row>71</xdr:row>
      <xdr:rowOff>142077</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19545300" y="12124878"/>
          <a:ext cx="889000" cy="19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142077</xdr:rowOff>
    </xdr:from>
    <xdr:to>
      <xdr:col>102</xdr:col>
      <xdr:colOff>114300</xdr:colOff>
      <xdr:row>72</xdr:row>
      <xdr:rowOff>108062</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8656300" y="12315027"/>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122916</xdr:rowOff>
    </xdr:from>
    <xdr:to>
      <xdr:col>98</xdr:col>
      <xdr:colOff>38100</xdr:colOff>
      <xdr:row>74</xdr:row>
      <xdr:rowOff>53066</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8605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44193</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389111" y="12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165390</xdr:rowOff>
    </xdr:from>
    <xdr:to>
      <xdr:col>116</xdr:col>
      <xdr:colOff>114300</xdr:colOff>
      <xdr:row>71</xdr:row>
      <xdr:rowOff>95540</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2110700" y="12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118417</xdr:rowOff>
    </xdr:from>
    <xdr:ext cx="534377" cy="259045"/>
    <xdr:sp macro="" textlink="">
      <xdr:nvSpPr>
        <xdr:cNvPr id="870" name="繰出金該当値テキスト">
          <a:extLst>
            <a:ext uri="{FF2B5EF4-FFF2-40B4-BE49-F238E27FC236}">
              <a16:creationId xmlns="" xmlns:a16="http://schemas.microsoft.com/office/drawing/2014/main" id="{00000000-0008-0000-0600-000066030000}"/>
            </a:ext>
          </a:extLst>
        </xdr:cNvPr>
        <xdr:cNvSpPr txBox="1"/>
      </xdr:nvSpPr>
      <xdr:spPr>
        <a:xfrm>
          <a:off x="22212300" y="1211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132837</xdr:rowOff>
    </xdr:from>
    <xdr:to>
      <xdr:col>112</xdr:col>
      <xdr:colOff>38100</xdr:colOff>
      <xdr:row>71</xdr:row>
      <xdr:rowOff>62987</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1272500" y="12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79514</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056111" y="1190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72578</xdr:rowOff>
    </xdr:from>
    <xdr:to>
      <xdr:col>107</xdr:col>
      <xdr:colOff>101600</xdr:colOff>
      <xdr:row>71</xdr:row>
      <xdr:rowOff>2728</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0383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19255</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167111" y="118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91277</xdr:rowOff>
    </xdr:from>
    <xdr:to>
      <xdr:col>102</xdr:col>
      <xdr:colOff>165100</xdr:colOff>
      <xdr:row>72</xdr:row>
      <xdr:rowOff>21427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94945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37954</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278111" y="12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57262</xdr:rowOff>
    </xdr:from>
    <xdr:to>
      <xdr:col>98</xdr:col>
      <xdr:colOff>38100</xdr:colOff>
      <xdr:row>72</xdr:row>
      <xdr:rowOff>158862</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8605500" y="124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3939</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389111" y="121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歳出決算額は、住民一人当たり</a:t>
          </a:r>
          <a:r>
            <a:rPr kumimoji="1" lang="en-US" altLang="ja-JP" sz="1200">
              <a:latin typeface="ＭＳ Ｐゴシック" panose="020B0600070205080204" pitchFamily="50" charset="-128"/>
              <a:ea typeface="ＭＳ Ｐゴシック" panose="020B0600070205080204" pitchFamily="50" charset="-128"/>
            </a:rPr>
            <a:t>333,036</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73,876</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70,000</a:t>
          </a:r>
          <a:r>
            <a:rPr kumimoji="1" lang="ja-JP" altLang="en-US" sz="1200">
              <a:latin typeface="ＭＳ Ｐゴシック" panose="020B0600070205080204" pitchFamily="50" charset="-128"/>
              <a:ea typeface="ＭＳ Ｐゴシック" panose="020B0600070205080204" pitchFamily="50" charset="-128"/>
            </a:rPr>
            <a:t>円程度で推移してきており、類似団体平均と比べて高い水準にある。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p>
        <a:p>
          <a:r>
            <a:rPr kumimoji="1" lang="ja-JP" altLang="en-US" sz="1200">
              <a:latin typeface="ＭＳ Ｐゴシック" panose="020B0600070205080204" pitchFamily="50" charset="-128"/>
              <a:ea typeface="ＭＳ Ｐゴシック" panose="020B0600070205080204" pitchFamily="50" charset="-128"/>
            </a:rPr>
            <a:t>　普通建設事業費は前年度決算と比較すると住民一人当たり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12,372</a:t>
          </a:r>
          <a:r>
            <a:rPr kumimoji="1" lang="ja-JP" altLang="en-US" sz="1200">
              <a:latin typeface="ＭＳ Ｐゴシック" panose="020B0600070205080204" pitchFamily="50" charset="-128"/>
              <a:ea typeface="ＭＳ Ｐゴシック" panose="020B0600070205080204" pitchFamily="50" charset="-128"/>
            </a:rPr>
            <a:t>円減となっている。これは、前年度に鎌倉芸術館大規模改修事業が完了したことに伴う減などによるものである。</a:t>
          </a:r>
        </a:p>
        <a:p>
          <a:r>
            <a:rPr kumimoji="1" lang="ja-JP" altLang="en-US" sz="1200">
              <a:latin typeface="ＭＳ Ｐゴシック" panose="020B0600070205080204" pitchFamily="50" charset="-128"/>
              <a:ea typeface="ＭＳ Ｐゴシック" panose="020B0600070205080204" pitchFamily="50" charset="-128"/>
            </a:rPr>
            <a:t>　扶助費は前年度決算と比較すると住民一人当たり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1,269</a:t>
          </a:r>
          <a:r>
            <a:rPr kumimoji="1" lang="ja-JP" altLang="en-US" sz="1200">
              <a:latin typeface="ＭＳ Ｐゴシック" panose="020B0600070205080204" pitchFamily="50" charset="-128"/>
              <a:ea typeface="ＭＳ Ｐゴシック" panose="020B0600070205080204" pitchFamily="50" charset="-128"/>
            </a:rPr>
            <a:t>円増となっている。これは、特定教育・保育施設支援事業などの増によるものである。</a:t>
          </a:r>
        </a:p>
        <a:p>
          <a:r>
            <a:rPr kumimoji="1" lang="ja-JP" altLang="en-US" sz="1200">
              <a:latin typeface="ＭＳ Ｐゴシック" panose="020B0600070205080204" pitchFamily="50" charset="-128"/>
              <a:ea typeface="ＭＳ Ｐゴシック" panose="020B0600070205080204" pitchFamily="50" charset="-128"/>
            </a:rPr>
            <a:t>　繰出金は前年度決算と比較すると住民一人当たり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712</a:t>
          </a:r>
          <a:r>
            <a:rPr kumimoji="1" lang="ja-JP" altLang="en-US" sz="1200">
              <a:latin typeface="ＭＳ Ｐゴシック" panose="020B0600070205080204" pitchFamily="50" charset="-128"/>
              <a:ea typeface="ＭＳ Ｐゴシック" panose="020B0600070205080204" pitchFamily="50" charset="-128"/>
            </a:rPr>
            <a:t>円減となっている。これは、公営企業会計への移行による打ち切り決算のため、下水道事業特別会計の建設費及び事務費に対する繰出金の減少によるものである。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176,369
174,964
39.67
60,676,625
58,737,162
1,662,654
36,038,682
38,060,234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87630</xdr:rowOff>
    </xdr:from>
    <xdr:to>
      <xdr:col>24</xdr:col>
      <xdr:colOff>63500</xdr:colOff>
      <xdr:row>32</xdr:row>
      <xdr:rowOff>166370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574030"/>
          <a:ext cx="8382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133350</xdr:rowOff>
    </xdr:from>
    <xdr:to>
      <xdr:col>19</xdr:col>
      <xdr:colOff>177800</xdr:colOff>
      <xdr:row>32</xdr:row>
      <xdr:rowOff>166370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6197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91440</xdr:rowOff>
    </xdr:from>
    <xdr:to>
      <xdr:col>15</xdr:col>
      <xdr:colOff>50800</xdr:colOff>
      <xdr:row>32</xdr:row>
      <xdr:rowOff>133350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40639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91440</xdr:rowOff>
    </xdr:from>
    <xdr:to>
      <xdr:col>10</xdr:col>
      <xdr:colOff>114300</xdr:colOff>
      <xdr:row>32</xdr:row>
      <xdr:rowOff>121920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40639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97790</xdr:rowOff>
    </xdr:from>
    <xdr:to>
      <xdr:col>6</xdr:col>
      <xdr:colOff>38100</xdr:colOff>
      <xdr:row>31</xdr:row>
      <xdr:rowOff>27940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2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44467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01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36830</xdr:rowOff>
    </xdr:from>
    <xdr:to>
      <xdr:col>24</xdr:col>
      <xdr:colOff>114300</xdr:colOff>
      <xdr:row>32</xdr:row>
      <xdr:rowOff>138430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59707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3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115570</xdr:rowOff>
    </xdr:from>
    <xdr:to>
      <xdr:col>20</xdr:col>
      <xdr:colOff>38100</xdr:colOff>
      <xdr:row>33</xdr:row>
      <xdr:rowOff>45720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62247</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82550</xdr:rowOff>
    </xdr:from>
    <xdr:to>
      <xdr:col>15</xdr:col>
      <xdr:colOff>101600</xdr:colOff>
      <xdr:row>33</xdr:row>
      <xdr:rowOff>12700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29227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40640</xdr:rowOff>
    </xdr:from>
    <xdr:to>
      <xdr:col>10</xdr:col>
      <xdr:colOff>165100</xdr:colOff>
      <xdr:row>31</xdr:row>
      <xdr:rowOff>142240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158767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1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71120</xdr:rowOff>
    </xdr:from>
    <xdr:to>
      <xdr:col>6</xdr:col>
      <xdr:colOff>38100</xdr:colOff>
      <xdr:row>33</xdr:row>
      <xdr:rowOff>1270</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163847</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11836</xdr:rowOff>
    </xdr:from>
    <xdr:to>
      <xdr:col>24</xdr:col>
      <xdr:colOff>63500</xdr:colOff>
      <xdr:row>55</xdr:row>
      <xdr:rowOff>52870</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9270136"/>
          <a:ext cx="8382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118897</xdr:rowOff>
    </xdr:from>
    <xdr:to>
      <xdr:col>19</xdr:col>
      <xdr:colOff>177800</xdr:colOff>
      <xdr:row>55</xdr:row>
      <xdr:rowOff>52870</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9377197"/>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112344</xdr:rowOff>
    </xdr:from>
    <xdr:to>
      <xdr:col>15</xdr:col>
      <xdr:colOff>50800</xdr:colOff>
      <xdr:row>54</xdr:row>
      <xdr:rowOff>118897</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2019300" y="937064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58411</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41111" y="94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112344</xdr:rowOff>
    </xdr:from>
    <xdr:to>
      <xdr:col>10</xdr:col>
      <xdr:colOff>114300</xdr:colOff>
      <xdr:row>55</xdr:row>
      <xdr:rowOff>137528</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9370644"/>
          <a:ext cx="889000" cy="1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54229</xdr:rowOff>
    </xdr:from>
    <xdr:to>
      <xdr:col>6</xdr:col>
      <xdr:colOff>38100</xdr:colOff>
      <xdr:row>56</xdr:row>
      <xdr:rowOff>155829</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6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146956</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97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132486</xdr:rowOff>
    </xdr:from>
    <xdr:to>
      <xdr:col>24</xdr:col>
      <xdr:colOff>114300</xdr:colOff>
      <xdr:row>54</xdr:row>
      <xdr:rowOff>62636</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2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155363</xdr:rowOff>
    </xdr:from>
    <xdr:ext cx="534377"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2070</xdr:rowOff>
    </xdr:from>
    <xdr:to>
      <xdr:col>20</xdr:col>
      <xdr:colOff>38100</xdr:colOff>
      <xdr:row>55</xdr:row>
      <xdr:rowOff>103670</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4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94797</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530111" y="95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68097</xdr:rowOff>
    </xdr:from>
    <xdr:to>
      <xdr:col>15</xdr:col>
      <xdr:colOff>101600</xdr:colOff>
      <xdr:row>54</xdr:row>
      <xdr:rowOff>169697</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3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14774</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41111" y="91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61544</xdr:rowOff>
    </xdr:from>
    <xdr:to>
      <xdr:col>10</xdr:col>
      <xdr:colOff>165100</xdr:colOff>
      <xdr:row>54</xdr:row>
      <xdr:rowOff>163144</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3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8221</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52111" y="90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86728</xdr:rowOff>
    </xdr:from>
    <xdr:to>
      <xdr:col>6</xdr:col>
      <xdr:colOff>38100</xdr:colOff>
      <xdr:row>56</xdr:row>
      <xdr:rowOff>16878</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5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33405</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63111" y="92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160634</xdr:rowOff>
    </xdr:from>
    <xdr:to>
      <xdr:col>24</xdr:col>
      <xdr:colOff>63500</xdr:colOff>
      <xdr:row>77</xdr:row>
      <xdr:rowOff>18041</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3797300" y="13190834"/>
          <a:ext cx="8382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a:extLst>
            <a:ext uri="{FF2B5EF4-FFF2-40B4-BE49-F238E27FC236}">
              <a16:creationId xmlns="" xmlns:a16="http://schemas.microsoft.com/office/drawing/2014/main" id="{00000000-0008-0000-0700-0000B4000000}"/>
            </a:ext>
          </a:extLst>
        </xdr:cNvPr>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150465</xdr:rowOff>
    </xdr:from>
    <xdr:to>
      <xdr:col>19</xdr:col>
      <xdr:colOff>177800</xdr:colOff>
      <xdr:row>76</xdr:row>
      <xdr:rowOff>160634</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2908300" y="13180665"/>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150465</xdr:rowOff>
    </xdr:from>
    <xdr:to>
      <xdr:col>15</xdr:col>
      <xdr:colOff>50800</xdr:colOff>
      <xdr:row>77</xdr:row>
      <xdr:rowOff>97986</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2019300" y="13180665"/>
          <a:ext cx="889000" cy="1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97986</xdr:rowOff>
    </xdr:from>
    <xdr:to>
      <xdr:col>10</xdr:col>
      <xdr:colOff>114300</xdr:colOff>
      <xdr:row>77</xdr:row>
      <xdr:rowOff>168591</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flipV="1">
          <a:off x="1130300" y="13299636"/>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106066</xdr:rowOff>
    </xdr:from>
    <xdr:to>
      <xdr:col>6</xdr:col>
      <xdr:colOff>38100</xdr:colOff>
      <xdr:row>78</xdr:row>
      <xdr:rowOff>36216</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079500" y="1330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52743</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830795" y="1308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138691</xdr:rowOff>
    </xdr:from>
    <xdr:to>
      <xdr:col>24</xdr:col>
      <xdr:colOff>114300</xdr:colOff>
      <xdr:row>77</xdr:row>
      <xdr:rowOff>68841</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4584700" y="131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117118</xdr:rowOff>
    </xdr:from>
    <xdr:ext cx="599010" cy="259045"/>
    <xdr:sp macro="" textlink="">
      <xdr:nvSpPr>
        <xdr:cNvPr id="199" name="民生費該当値テキスト">
          <a:extLst>
            <a:ext uri="{FF2B5EF4-FFF2-40B4-BE49-F238E27FC236}">
              <a16:creationId xmlns="" xmlns:a16="http://schemas.microsoft.com/office/drawing/2014/main" id="{00000000-0008-0000-0700-0000C7000000}"/>
            </a:ext>
          </a:extLst>
        </xdr:cNvPr>
        <xdr:cNvSpPr txBox="1"/>
      </xdr:nvSpPr>
      <xdr:spPr>
        <a:xfrm>
          <a:off x="4686300" y="131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109834</xdr:rowOff>
    </xdr:from>
    <xdr:to>
      <xdr:col>20</xdr:col>
      <xdr:colOff>38100</xdr:colOff>
      <xdr:row>77</xdr:row>
      <xdr:rowOff>39984</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3746500" y="131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31111</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3497795" y="132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99665</xdr:rowOff>
    </xdr:from>
    <xdr:to>
      <xdr:col>15</xdr:col>
      <xdr:colOff>101600</xdr:colOff>
      <xdr:row>77</xdr:row>
      <xdr:rowOff>29815</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2857500" y="131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20942</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2608795" y="1322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47186</xdr:rowOff>
    </xdr:from>
    <xdr:to>
      <xdr:col>10</xdr:col>
      <xdr:colOff>165100</xdr:colOff>
      <xdr:row>77</xdr:row>
      <xdr:rowOff>148786</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968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139913</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1719795" y="1334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117791</xdr:rowOff>
    </xdr:from>
    <xdr:to>
      <xdr:col>6</xdr:col>
      <xdr:colOff>38100</xdr:colOff>
      <xdr:row>78</xdr:row>
      <xdr:rowOff>47941</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079500" y="133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39068</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830795" y="134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145369</xdr:rowOff>
    </xdr:from>
    <xdr:to>
      <xdr:col>24</xdr:col>
      <xdr:colOff>63500</xdr:colOff>
      <xdr:row>96</xdr:row>
      <xdr:rowOff>15295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433119"/>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155839</xdr:rowOff>
    </xdr:from>
    <xdr:to>
      <xdr:col>19</xdr:col>
      <xdr:colOff>177800</xdr:colOff>
      <xdr:row>96</xdr:row>
      <xdr:rowOff>15295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443589"/>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82916</xdr:rowOff>
    </xdr:from>
    <xdr:to>
      <xdr:col>15</xdr:col>
      <xdr:colOff>50800</xdr:colOff>
      <xdr:row>95</xdr:row>
      <xdr:rowOff>155839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370666"/>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43870</xdr:rowOff>
    </xdr:from>
    <xdr:to>
      <xdr:col>10</xdr:col>
      <xdr:colOff>114300</xdr:colOff>
      <xdr:row>95</xdr:row>
      <xdr:rowOff>82916</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5817270"/>
          <a:ext cx="889000" cy="5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81631</xdr:rowOff>
    </xdr:from>
    <xdr:to>
      <xdr:col>6</xdr:col>
      <xdr:colOff>38100</xdr:colOff>
      <xdr:row>93</xdr:row>
      <xdr:rowOff>11781</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585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2908</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594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94569</xdr:rowOff>
    </xdr:from>
    <xdr:to>
      <xdr:col>24</xdr:col>
      <xdr:colOff>114300</xdr:colOff>
      <xdr:row>96</xdr:row>
      <xdr:rowOff>24719</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3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117446</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2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135945</xdr:rowOff>
    </xdr:from>
    <xdr:to>
      <xdr:col>20</xdr:col>
      <xdr:colOff>38100</xdr:colOff>
      <xdr:row>96</xdr:row>
      <xdr:rowOff>66095</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4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82622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1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105039</xdr:rowOff>
    </xdr:from>
    <xdr:to>
      <xdr:col>15</xdr:col>
      <xdr:colOff>101600</xdr:colOff>
      <xdr:row>96</xdr:row>
      <xdr:rowOff>35189</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3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51716</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1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32116</xdr:rowOff>
    </xdr:from>
    <xdr:to>
      <xdr:col>10</xdr:col>
      <xdr:colOff>165100</xdr:colOff>
      <xdr:row>95</xdr:row>
      <xdr:rowOff>133716</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3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150243</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0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164520</xdr:rowOff>
    </xdr:from>
    <xdr:to>
      <xdr:col>6</xdr:col>
      <xdr:colOff>38100</xdr:colOff>
      <xdr:row>92</xdr:row>
      <xdr:rowOff>94670</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57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111197</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55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123317</xdr:rowOff>
    </xdr:from>
    <xdr:to>
      <xdr:col>55</xdr:col>
      <xdr:colOff>0</xdr:colOff>
      <xdr:row>38</xdr:row>
      <xdr:rowOff>123889</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63841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123317</xdr:rowOff>
    </xdr:from>
    <xdr:to>
      <xdr:col>50</xdr:col>
      <xdr:colOff>114300</xdr:colOff>
      <xdr:row>38</xdr:row>
      <xdr:rowOff>131318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8750300" y="66384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116269</xdr:rowOff>
    </xdr:from>
    <xdr:to>
      <xdr:col>45</xdr:col>
      <xdr:colOff>177800</xdr:colOff>
      <xdr:row>38</xdr:row>
      <xdr:rowOff>131318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631369"/>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116269</xdr:rowOff>
    </xdr:from>
    <xdr:to>
      <xdr:col>41</xdr:col>
      <xdr:colOff>50800</xdr:colOff>
      <xdr:row>38</xdr:row>
      <xdr:rowOff>123698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6972300" y="663136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66421</xdr:rowOff>
    </xdr:from>
    <xdr:to>
      <xdr:col>36</xdr:col>
      <xdr:colOff>165100</xdr:colOff>
      <xdr:row>38</xdr:row>
      <xdr:rowOff>168021</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13098</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73089</xdr:rowOff>
    </xdr:from>
    <xdr:to>
      <xdr:col>55</xdr:col>
      <xdr:colOff>50800</xdr:colOff>
      <xdr:row>39</xdr:row>
      <xdr:rowOff>3239</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159466</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03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72517</xdr:rowOff>
    </xdr:from>
    <xdr:to>
      <xdr:col>50</xdr:col>
      <xdr:colOff>165100</xdr:colOff>
      <xdr:row>39</xdr:row>
      <xdr:rowOff>2667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165244</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80518</xdr:rowOff>
    </xdr:from>
    <xdr:to>
      <xdr:col>46</xdr:col>
      <xdr:colOff>38100</xdr:colOff>
      <xdr:row>39</xdr:row>
      <xdr:rowOff>10668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1795</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65469</xdr:rowOff>
    </xdr:from>
    <xdr:to>
      <xdr:col>41</xdr:col>
      <xdr:colOff>101600</xdr:colOff>
      <xdr:row>38</xdr:row>
      <xdr:rowOff>167069</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158196</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67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72898</xdr:rowOff>
    </xdr:from>
    <xdr:to>
      <xdr:col>36</xdr:col>
      <xdr:colOff>165100</xdr:colOff>
      <xdr:row>39</xdr:row>
      <xdr:rowOff>3048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165625</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21742</xdr:rowOff>
    </xdr:from>
    <xdr:to>
      <xdr:col>55</xdr:col>
      <xdr:colOff>0</xdr:colOff>
      <xdr:row>58</xdr:row>
      <xdr:rowOff>91054</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9639300" y="9965842"/>
          <a:ext cx="8382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91054</xdr:rowOff>
    </xdr:from>
    <xdr:to>
      <xdr:col>50</xdr:col>
      <xdr:colOff>114300</xdr:colOff>
      <xdr:row>58</xdr:row>
      <xdr:rowOff>93432</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1003515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93432</xdr:rowOff>
    </xdr:from>
    <xdr:to>
      <xdr:col>45</xdr:col>
      <xdr:colOff>177800</xdr:colOff>
      <xdr:row>58</xdr:row>
      <xdr:rowOff>95077</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37532"/>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74229</xdr:rowOff>
    </xdr:from>
    <xdr:to>
      <xdr:col>41</xdr:col>
      <xdr:colOff>50800</xdr:colOff>
      <xdr:row>58</xdr:row>
      <xdr:rowOff>95077</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1001832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29373</xdr:rowOff>
    </xdr:from>
    <xdr:to>
      <xdr:col>36</xdr:col>
      <xdr:colOff>165100</xdr:colOff>
      <xdr:row>58</xdr:row>
      <xdr:rowOff>130973</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122100</xdr:rowOff>
    </xdr:from>
    <xdr:ext cx="378565"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83017" y="1006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142392</xdr:rowOff>
    </xdr:from>
    <xdr:to>
      <xdr:col>55</xdr:col>
      <xdr:colOff>50800</xdr:colOff>
      <xdr:row>58</xdr:row>
      <xdr:rowOff>72542</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57319</xdr:rowOff>
    </xdr:from>
    <xdr:ext cx="469744"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8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40254</xdr:rowOff>
    </xdr:from>
    <xdr:to>
      <xdr:col>50</xdr:col>
      <xdr:colOff>165100</xdr:colOff>
      <xdr:row>58</xdr:row>
      <xdr:rowOff>141854</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132981</xdr:rowOff>
    </xdr:from>
    <xdr:ext cx="378565"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50017" y="10077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42632</xdr:rowOff>
    </xdr:from>
    <xdr:to>
      <xdr:col>46</xdr:col>
      <xdr:colOff>38100</xdr:colOff>
      <xdr:row>58</xdr:row>
      <xdr:rowOff>144232</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135359</xdr:rowOff>
    </xdr:from>
    <xdr:ext cx="378565"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61017" y="1007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44277</xdr:rowOff>
    </xdr:from>
    <xdr:to>
      <xdr:col>41</xdr:col>
      <xdr:colOff>101600</xdr:colOff>
      <xdr:row>58</xdr:row>
      <xdr:rowOff>145877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9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137004</xdr:rowOff>
    </xdr:from>
    <xdr:ext cx="378565"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672017" y="1008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23429</xdr:rowOff>
    </xdr:from>
    <xdr:to>
      <xdr:col>36</xdr:col>
      <xdr:colOff>165100</xdr:colOff>
      <xdr:row>58</xdr:row>
      <xdr:rowOff>125029</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96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141556</xdr:rowOff>
    </xdr:from>
    <xdr:ext cx="378565"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83017" y="974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58227</xdr:rowOff>
    </xdr:from>
    <xdr:to>
      <xdr:col>55</xdr:col>
      <xdr:colOff>0</xdr:colOff>
      <xdr:row>77</xdr:row>
      <xdr:rowOff>64993</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259877"/>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64993</xdr:rowOff>
    </xdr:from>
    <xdr:to>
      <xdr:col>50</xdr:col>
      <xdr:colOff>114300</xdr:colOff>
      <xdr:row>77</xdr:row>
      <xdr:rowOff>75098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26664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75098</xdr:rowOff>
    </xdr:from>
    <xdr:to>
      <xdr:col>45</xdr:col>
      <xdr:colOff>177800</xdr:colOff>
      <xdr:row>77</xdr:row>
      <xdr:rowOff>77246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27674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77246</xdr:rowOff>
    </xdr:from>
    <xdr:to>
      <xdr:col>41</xdr:col>
      <xdr:colOff>50800</xdr:colOff>
      <xdr:row>77</xdr:row>
      <xdr:rowOff>83784</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27889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110708</xdr:rowOff>
    </xdr:from>
    <xdr:to>
      <xdr:col>36</xdr:col>
      <xdr:colOff>165100</xdr:colOff>
      <xdr:row>78</xdr:row>
      <xdr:rowOff>40858</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3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31985</xdr:rowOff>
    </xdr:from>
    <xdr:ext cx="469744"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37428" y="134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7427</xdr:rowOff>
    </xdr:from>
    <xdr:to>
      <xdr:col>55</xdr:col>
      <xdr:colOff>50800</xdr:colOff>
      <xdr:row>77</xdr:row>
      <xdr:rowOff>109027</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30304</xdr:rowOff>
    </xdr:from>
    <xdr:ext cx="469744"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06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14193</xdr:rowOff>
    </xdr:from>
    <xdr:to>
      <xdr:col>50</xdr:col>
      <xdr:colOff>165100</xdr:colOff>
      <xdr:row>77</xdr:row>
      <xdr:rowOff>115793</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132320</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04428"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24298</xdr:rowOff>
    </xdr:from>
    <xdr:to>
      <xdr:col>46</xdr:col>
      <xdr:colOff>38100</xdr:colOff>
      <xdr:row>77</xdr:row>
      <xdr:rowOff>125898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117025</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15428" y="133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26446</xdr:rowOff>
    </xdr:from>
    <xdr:to>
      <xdr:col>41</xdr:col>
      <xdr:colOff>101600</xdr:colOff>
      <xdr:row>77</xdr:row>
      <xdr:rowOff>128046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119173</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26428" y="133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32984</xdr:rowOff>
    </xdr:from>
    <xdr:to>
      <xdr:col>36</xdr:col>
      <xdr:colOff>165100</xdr:colOff>
      <xdr:row>77</xdr:row>
      <xdr:rowOff>134584</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151111</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37428" y="130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77205</xdr:rowOff>
    </xdr:from>
    <xdr:to>
      <xdr:col>55</xdr:col>
      <xdr:colOff>0</xdr:colOff>
      <xdr:row>96</xdr:row>
      <xdr:rowOff>143630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9639300" y="16536405"/>
          <a:ext cx="8382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77205</xdr:rowOff>
    </xdr:from>
    <xdr:to>
      <xdr:col>50</xdr:col>
      <xdr:colOff>114300</xdr:colOff>
      <xdr:row>96</xdr:row>
      <xdr:rowOff>130981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8750300" y="16536405"/>
          <a:ext cx="8890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122196</xdr:rowOff>
    </xdr:from>
    <xdr:to>
      <xdr:col>45</xdr:col>
      <xdr:colOff>177800</xdr:colOff>
      <xdr:row>96</xdr:row>
      <xdr:rowOff>130981</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7861300" y="1658139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116405</xdr:rowOff>
    </xdr:from>
    <xdr:to>
      <xdr:col>41</xdr:col>
      <xdr:colOff>50800</xdr:colOff>
      <xdr:row>96</xdr:row>
      <xdr:rowOff>122196</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6972300" y="1657560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91109</xdr:rowOff>
    </xdr:from>
    <xdr:to>
      <xdr:col>36</xdr:col>
      <xdr:colOff>165100</xdr:colOff>
      <xdr:row>97</xdr:row>
      <xdr:rowOff>21259</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6921500" y="165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12386</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05111" y="166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92830</xdr:rowOff>
    </xdr:from>
    <xdr:to>
      <xdr:col>55</xdr:col>
      <xdr:colOff>50800</xdr:colOff>
      <xdr:row>97</xdr:row>
      <xdr:rowOff>22980</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10426700" y="165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115707</xdr:rowOff>
    </xdr:from>
    <xdr:ext cx="534377" cy="259045"/>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10528300" y="164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26405</xdr:rowOff>
    </xdr:from>
    <xdr:to>
      <xdr:col>50</xdr:col>
      <xdr:colOff>165100</xdr:colOff>
      <xdr:row>96</xdr:row>
      <xdr:rowOff>128005</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9588500" y="164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144532</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372111" y="162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80181</xdr:rowOff>
    </xdr:from>
    <xdr:to>
      <xdr:col>46</xdr:col>
      <xdr:colOff>38100</xdr:colOff>
      <xdr:row>97</xdr:row>
      <xdr:rowOff>10331</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8699500" y="165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26858</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483111" y="163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71396</xdr:rowOff>
    </xdr:from>
    <xdr:to>
      <xdr:col>41</xdr:col>
      <xdr:colOff>101600</xdr:colOff>
      <xdr:row>97</xdr:row>
      <xdr:rowOff>1546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7810500" y="165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18073</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594111" y="163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65605</xdr:rowOff>
    </xdr:from>
    <xdr:to>
      <xdr:col>36</xdr:col>
      <xdr:colOff>165100</xdr:colOff>
      <xdr:row>96</xdr:row>
      <xdr:rowOff>167205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6921500" y="165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12282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705111" y="163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69596</xdr:rowOff>
    </xdr:from>
    <xdr:to>
      <xdr:col>85</xdr:col>
      <xdr:colOff>126364</xdr:colOff>
      <xdr:row>38</xdr:row>
      <xdr:rowOff>160401</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555996"/>
          <a:ext cx="1269" cy="1119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164228</xdr:rowOff>
    </xdr:from>
    <xdr:ext cx="469744"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6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160401</xdr:rowOff>
    </xdr:from>
    <xdr:to>
      <xdr:col>86</xdr:col>
      <xdr:colOff>25400</xdr:colOff>
      <xdr:row>38</xdr:row>
      <xdr:rowOff>160401</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6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16273</xdr:rowOff>
    </xdr:from>
    <xdr:ext cx="534377"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3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69596</xdr:rowOff>
    </xdr:from>
    <xdr:to>
      <xdr:col>86</xdr:col>
      <xdr:colOff>25400</xdr:colOff>
      <xdr:row>32</xdr:row>
      <xdr:rowOff>69596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55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82296</xdr:rowOff>
    </xdr:from>
    <xdr:to>
      <xdr:col>85</xdr:col>
      <xdr:colOff>127000</xdr:colOff>
      <xdr:row>35</xdr:row>
      <xdr:rowOff>90932</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5481300" y="6083046"/>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18813</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191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40386</xdr:rowOff>
    </xdr:from>
    <xdr:to>
      <xdr:col>85</xdr:col>
      <xdr:colOff>177800</xdr:colOff>
      <xdr:row>36</xdr:row>
      <xdr:rowOff>141986</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41148</xdr:rowOff>
    </xdr:from>
    <xdr:to>
      <xdr:col>81</xdr:col>
      <xdr:colOff>50800</xdr:colOff>
      <xdr:row>35</xdr:row>
      <xdr:rowOff>90932</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4592300" y="5870448"/>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74803</xdr:rowOff>
    </xdr:from>
    <xdr:to>
      <xdr:col>81</xdr:col>
      <xdr:colOff>101600</xdr:colOff>
      <xdr:row>37</xdr:row>
      <xdr:rowOff>4953</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167530</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41148</xdr:rowOff>
    </xdr:from>
    <xdr:to>
      <xdr:col>76</xdr:col>
      <xdr:colOff>114300</xdr:colOff>
      <xdr:row>36</xdr:row>
      <xdr:rowOff>18542</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3703300" y="5870448"/>
          <a:ext cx="889000" cy="3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60579</xdr:rowOff>
    </xdr:from>
    <xdr:to>
      <xdr:col>76</xdr:col>
      <xdr:colOff>165100</xdr:colOff>
      <xdr:row>36</xdr:row>
      <xdr:rowOff>162179</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153306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122428</xdr:rowOff>
    </xdr:from>
    <xdr:to>
      <xdr:col>71</xdr:col>
      <xdr:colOff>177800</xdr:colOff>
      <xdr:row>36</xdr:row>
      <xdr:rowOff>18542</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2814300" y="5265928"/>
          <a:ext cx="889000" cy="9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58928</xdr:rowOff>
    </xdr:from>
    <xdr:to>
      <xdr:col>72</xdr:col>
      <xdr:colOff>38100</xdr:colOff>
      <xdr:row>36</xdr:row>
      <xdr:rowOff>160528</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151655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84201</xdr:rowOff>
    </xdr:from>
    <xdr:to>
      <xdr:col>67</xdr:col>
      <xdr:colOff>101600</xdr:colOff>
      <xdr:row>34</xdr:row>
      <xdr:rowOff>14351</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5478</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58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31496</xdr:rowOff>
    </xdr:from>
    <xdr:to>
      <xdr:col>85</xdr:col>
      <xdr:colOff>177800</xdr:colOff>
      <xdr:row>35</xdr:row>
      <xdr:rowOff>133096</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54373</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58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40132</xdr:rowOff>
    </xdr:from>
    <xdr:to>
      <xdr:col>81</xdr:col>
      <xdr:colOff>101600</xdr:colOff>
      <xdr:row>35</xdr:row>
      <xdr:rowOff>141732</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158259</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5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161798</xdr:rowOff>
    </xdr:from>
    <xdr:to>
      <xdr:col>76</xdr:col>
      <xdr:colOff>165100</xdr:colOff>
      <xdr:row>34</xdr:row>
      <xdr:rowOff>91948</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58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108475</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55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139192</xdr:rowOff>
    </xdr:from>
    <xdr:to>
      <xdr:col>72</xdr:col>
      <xdr:colOff>38100</xdr:colOff>
      <xdr:row>36</xdr:row>
      <xdr:rowOff>69342</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85869</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59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71628</xdr:rowOff>
    </xdr:from>
    <xdr:to>
      <xdr:col>67</xdr:col>
      <xdr:colOff>101600</xdr:colOff>
      <xdr:row>31</xdr:row>
      <xdr:rowOff>1778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52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18305</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126403</xdr:rowOff>
    </xdr:from>
    <xdr:to>
      <xdr:col>85</xdr:col>
      <xdr:colOff>127000</xdr:colOff>
      <xdr:row>57</xdr:row>
      <xdr:rowOff>33248</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5481300" y="9727603"/>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76912</xdr:rowOff>
    </xdr:from>
    <xdr:to>
      <xdr:col>81</xdr:col>
      <xdr:colOff>50800</xdr:colOff>
      <xdr:row>56</xdr:row>
      <xdr:rowOff>126403</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4592300" y="9678112"/>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76912</xdr:rowOff>
    </xdr:from>
    <xdr:to>
      <xdr:col>76</xdr:col>
      <xdr:colOff>114300</xdr:colOff>
      <xdr:row>57</xdr:row>
      <xdr:rowOff>36087</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3703300" y="9678112"/>
          <a:ext cx="889000" cy="1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36087</xdr:rowOff>
    </xdr:from>
    <xdr:to>
      <xdr:col>71</xdr:col>
      <xdr:colOff>177800</xdr:colOff>
      <xdr:row>58</xdr:row>
      <xdr:rowOff>58528</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2814300" y="9808737"/>
          <a:ext cx="889000" cy="19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163138</xdr:rowOff>
    </xdr:from>
    <xdr:to>
      <xdr:col>67</xdr:col>
      <xdr:colOff>101600</xdr:colOff>
      <xdr:row>58</xdr:row>
      <xdr:rowOff>93288</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2763500" y="993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109815</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7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153898</xdr:rowOff>
    </xdr:from>
    <xdr:to>
      <xdr:col>85</xdr:col>
      <xdr:colOff>177800</xdr:colOff>
      <xdr:row>57</xdr:row>
      <xdr:rowOff>84048</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6268700" y="97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5325</xdr:rowOff>
    </xdr:from>
    <xdr:ext cx="534377"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6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75603</xdr:rowOff>
    </xdr:from>
    <xdr:to>
      <xdr:col>81</xdr:col>
      <xdr:colOff>101600</xdr:colOff>
      <xdr:row>57</xdr:row>
      <xdr:rowOff>5753</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5430500" y="96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22280</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9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26112</xdr:rowOff>
    </xdr:from>
    <xdr:to>
      <xdr:col>76</xdr:col>
      <xdr:colOff>165100</xdr:colOff>
      <xdr:row>56</xdr:row>
      <xdr:rowOff>127712</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4541500" y="96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144239</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94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156737</xdr:rowOff>
    </xdr:from>
    <xdr:to>
      <xdr:col>72</xdr:col>
      <xdr:colOff>38100</xdr:colOff>
      <xdr:row>57</xdr:row>
      <xdr:rowOff>86887</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3652500" y="97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103414</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36111" y="95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7728</xdr:rowOff>
    </xdr:from>
    <xdr:to>
      <xdr:col>67</xdr:col>
      <xdr:colOff>101600</xdr:colOff>
      <xdr:row>58</xdr:row>
      <xdr:rowOff>109328</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2763500" y="99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100455</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100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75047</xdr:rowOff>
    </xdr:from>
    <xdr:to>
      <xdr:col>67</xdr:col>
      <xdr:colOff>101600</xdr:colOff>
      <xdr:row>79</xdr:row>
      <xdr:rowOff>5197</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763500" y="1344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21724</xdr:rowOff>
    </xdr:from>
    <xdr:ext cx="378565"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5017" y="1322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45540</xdr:rowOff>
    </xdr:from>
    <xdr:to>
      <xdr:col>85</xdr:col>
      <xdr:colOff>127000</xdr:colOff>
      <xdr:row>98</xdr:row>
      <xdr:rowOff>46317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5481300" y="1684764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38339</xdr:rowOff>
    </xdr:from>
    <xdr:to>
      <xdr:col>81</xdr:col>
      <xdr:colOff>50800</xdr:colOff>
      <xdr:row>98</xdr:row>
      <xdr:rowOff>45540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4592300" y="1684043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38339</xdr:rowOff>
    </xdr:from>
    <xdr:to>
      <xdr:col>76</xdr:col>
      <xdr:colOff>114300</xdr:colOff>
      <xdr:row>98</xdr:row>
      <xdr:rowOff>50431</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3703300" y="16840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155862</xdr:rowOff>
    </xdr:from>
    <xdr:to>
      <xdr:col>71</xdr:col>
      <xdr:colOff>177800</xdr:colOff>
      <xdr:row>98</xdr:row>
      <xdr:rowOff>50431</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814300" y="16786512"/>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124859</xdr:rowOff>
    </xdr:from>
    <xdr:to>
      <xdr:col>67</xdr:col>
      <xdr:colOff>101600</xdr:colOff>
      <xdr:row>97</xdr:row>
      <xdr:rowOff>55009</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5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71536</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3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166967</xdr:rowOff>
    </xdr:from>
    <xdr:to>
      <xdr:col>85</xdr:col>
      <xdr:colOff>177800</xdr:colOff>
      <xdr:row>98</xdr:row>
      <xdr:rowOff>97117</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145394</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67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166190</xdr:rowOff>
    </xdr:from>
    <xdr:to>
      <xdr:col>81</xdr:col>
      <xdr:colOff>101600</xdr:colOff>
      <xdr:row>98</xdr:row>
      <xdr:rowOff>96340</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7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87467</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8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158989</xdr:rowOff>
    </xdr:from>
    <xdr:to>
      <xdr:col>76</xdr:col>
      <xdr:colOff>165100</xdr:colOff>
      <xdr:row>98</xdr:row>
      <xdr:rowOff>89139</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80266</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171081</xdr:rowOff>
    </xdr:from>
    <xdr:to>
      <xdr:col>72</xdr:col>
      <xdr:colOff>38100</xdr:colOff>
      <xdr:row>98</xdr:row>
      <xdr:rowOff>101231</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92358</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105062</xdr:rowOff>
    </xdr:from>
    <xdr:to>
      <xdr:col>67</xdr:col>
      <xdr:colOff>101600</xdr:colOff>
      <xdr:row>98</xdr:row>
      <xdr:rowOff>35212</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26339</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3" name="諸支出金最大値テキスト">
          <a:extLst>
            <a:ext uri="{FF2B5EF4-FFF2-40B4-BE49-F238E27FC236}">
              <a16:creationId xmlns="" xmlns:a16="http://schemas.microsoft.com/office/drawing/2014/main" id="{00000000-0008-0000-0700-0000E7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6" name="諸支出金平均値テキスト">
          <a:extLst>
            <a:ext uri="{FF2B5EF4-FFF2-40B4-BE49-F238E27FC236}">
              <a16:creationId xmlns="" xmlns:a16="http://schemas.microsoft.com/office/drawing/2014/main" id="{00000000-0008-0000-0700-0000EA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総務費は、前年度と比較して住民一人当たり</a:t>
          </a:r>
          <a:r>
            <a:rPr kumimoji="1" lang="en-US" altLang="ja-JP" sz="1200">
              <a:latin typeface="ＭＳ Ｐゴシック" panose="020B0600070205080204" pitchFamily="50" charset="-128"/>
              <a:ea typeface="ＭＳ Ｐゴシック" panose="020B0600070205080204" pitchFamily="50" charset="-128"/>
            </a:rPr>
            <a:t>5,577</a:t>
          </a:r>
          <a:r>
            <a:rPr kumimoji="1" lang="ja-JP" altLang="en-US" sz="1200">
              <a:latin typeface="ＭＳ Ｐゴシック" panose="020B0600070205080204" pitchFamily="50" charset="-128"/>
              <a:ea typeface="ＭＳ Ｐゴシック" panose="020B0600070205080204" pitchFamily="50" charset="-128"/>
            </a:rPr>
            <a:t>円増となっている。これは、人件費の増などが要因となっている。</a:t>
          </a:r>
        </a:p>
        <a:p>
          <a:r>
            <a:rPr kumimoji="1" lang="ja-JP" altLang="en-US" sz="1200">
              <a:latin typeface="ＭＳ Ｐゴシック" panose="020B0600070205080204" pitchFamily="50" charset="-128"/>
              <a:ea typeface="ＭＳ Ｐゴシック" panose="020B0600070205080204" pitchFamily="50" charset="-128"/>
            </a:rPr>
            <a:t>　土木費は、前年度と比較して住民一人当たり</a:t>
          </a:r>
          <a:r>
            <a:rPr kumimoji="1" lang="en-US" altLang="ja-JP" sz="1200">
              <a:latin typeface="ＭＳ Ｐゴシック" panose="020B0600070205080204" pitchFamily="50" charset="-128"/>
              <a:ea typeface="ＭＳ Ｐゴシック" panose="020B0600070205080204" pitchFamily="50" charset="-128"/>
            </a:rPr>
            <a:t>6,102</a:t>
          </a:r>
          <a:r>
            <a:rPr kumimoji="1" lang="ja-JP" altLang="en-US" sz="1200">
              <a:latin typeface="ＭＳ Ｐゴシック" panose="020B0600070205080204" pitchFamily="50" charset="-128"/>
              <a:ea typeface="ＭＳ Ｐゴシック" panose="020B0600070205080204" pitchFamily="50" charset="-128"/>
            </a:rPr>
            <a:t>円減となっている。これは、市街地整備事業費用地取得費の減などが要因となっている。</a:t>
          </a:r>
        </a:p>
        <a:p>
          <a:r>
            <a:rPr kumimoji="1" lang="ja-JP" altLang="en-US" sz="1200">
              <a:latin typeface="ＭＳ Ｐゴシック" panose="020B0600070205080204" pitchFamily="50" charset="-128"/>
              <a:ea typeface="ＭＳ Ｐゴシック" panose="020B0600070205080204" pitchFamily="50" charset="-128"/>
            </a:rPr>
            <a:t>　教育費は、前年度と比較して住民一人当たり</a:t>
          </a:r>
          <a:r>
            <a:rPr kumimoji="1" lang="en-US" altLang="ja-JP" sz="1200">
              <a:latin typeface="ＭＳ Ｐゴシック" panose="020B0600070205080204" pitchFamily="50" charset="-128"/>
              <a:ea typeface="ＭＳ Ｐゴシック" panose="020B0600070205080204" pitchFamily="50" charset="-128"/>
            </a:rPr>
            <a:t>4,110</a:t>
          </a:r>
          <a:r>
            <a:rPr kumimoji="1" lang="ja-JP" altLang="en-US" sz="1200">
              <a:latin typeface="ＭＳ Ｐゴシック" panose="020B0600070205080204" pitchFamily="50" charset="-128"/>
              <a:ea typeface="ＭＳ Ｐゴシック" panose="020B0600070205080204" pitchFamily="50" charset="-128"/>
            </a:rPr>
            <a:t>円減となっている。これは、鎌倉芸術館大規模改修事業の減などが要因となっている。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年度は、剰余金の増により積立額が増となったが、人件費の増などから取崩しが増となり、最終的に残高が減少した。 </a:t>
          </a:r>
        </a:p>
        <a:p>
          <a:r>
            <a:rPr kumimoji="1" lang="ja-JP" altLang="en-US" sz="1200">
              <a:latin typeface="ＭＳ ゴシック" pitchFamily="49" charset="-128"/>
              <a:ea typeface="ＭＳ ゴシック" pitchFamily="49" charset="-128"/>
            </a:rPr>
            <a:t>　実質収支については、繰越事業の減などによる歳出が減額となったことにより、前年度と比べ増となった。</a:t>
          </a:r>
        </a:p>
        <a:p>
          <a:r>
            <a:rPr kumimoji="1" lang="ja-JP" altLang="en-US" sz="1200">
              <a:latin typeface="ＭＳ ゴシック" pitchFamily="49" charset="-128"/>
              <a:ea typeface="ＭＳ ゴシック" pitchFamily="49" charset="-128"/>
            </a:rPr>
            <a:t>　実質単年度収支についても、実質収支と同様に、歳出が減額となったことから、前年度と比べ増となった。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年度に東日本大震災の影響や普通建設補助事業で多額の事故繰越しが発生したため実質収支が極端に悪化したところであるが、平成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年度以降はその状況が好転している。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年度は、繰越事業の減などによる歳出が減額となったことにより、前年度と比べ好転した。</a:t>
          </a:r>
        </a:p>
        <a:p>
          <a:r>
            <a:rPr kumimoji="1" lang="ja-JP" altLang="en-US" sz="1200">
              <a:latin typeface="ＭＳ ゴシック" pitchFamily="49" charset="-128"/>
              <a:ea typeface="ＭＳ ゴシック" pitchFamily="49" charset="-128"/>
            </a:rPr>
            <a:t>　その他の会計については多少の増減はあるが、黒字傾向が続いている。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5" t="s">
        <v>80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6" t="s">
        <v>82</v>
      </c>
      <c r="C3" s="647"/>
      <c r="D3" s="647"/>
      <c r="E3" s="648"/>
      <c r="F3" s="648"/>
      <c r="G3" s="648"/>
      <c r="H3" s="648"/>
      <c r="I3" s="648"/>
      <c r="J3" s="648"/>
      <c r="K3" s="648"/>
      <c r="L3" s="648" t="s">
        <v>83</v>
      </c>
      <c r="M3" s="648"/>
      <c r="N3" s="648"/>
      <c r="O3" s="648"/>
      <c r="P3" s="648"/>
      <c r="Q3" s="648"/>
      <c r="R3" s="651"/>
      <c r="S3" s="651"/>
      <c r="T3" s="651"/>
      <c r="U3" s="651"/>
      <c r="V3" s="652"/>
      <c r="W3" s="545" t="s">
        <v>84</v>
      </c>
      <c r="X3" s="546"/>
      <c r="Y3" s="546"/>
      <c r="Z3" s="546"/>
      <c r="AA3" s="546"/>
      <c r="AB3" s="647"/>
      <c r="AC3" s="651" t="s">
        <v>85</v>
      </c>
      <c r="AD3" s="546"/>
      <c r="AE3" s="546"/>
      <c r="AF3" s="546"/>
      <c r="AG3" s="546"/>
      <c r="AH3" s="546"/>
      <c r="AI3" s="546"/>
      <c r="AJ3" s="546"/>
      <c r="AK3" s="546"/>
      <c r="AL3" s="613"/>
      <c r="AM3" s="545" t="s">
        <v>86</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87</v>
      </c>
      <c r="BO3" s="546"/>
      <c r="BP3" s="546"/>
      <c r="BQ3" s="546"/>
      <c r="BR3" s="546"/>
      <c r="BS3" s="546"/>
      <c r="BT3" s="546"/>
      <c r="BU3" s="613"/>
      <c r="BV3" s="545" t="s">
        <v>88</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89</v>
      </c>
      <c r="CU3" s="546"/>
      <c r="CV3" s="546"/>
      <c r="CW3" s="546"/>
      <c r="CX3" s="546"/>
      <c r="CY3" s="546"/>
      <c r="CZ3" s="546"/>
      <c r="DA3" s="613"/>
      <c r="DB3" s="545" t="s">
        <v>90</v>
      </c>
      <c r="DC3" s="546"/>
      <c r="DD3" s="546"/>
      <c r="DE3" s="546"/>
      <c r="DF3" s="546"/>
      <c r="DG3" s="546"/>
      <c r="DH3" s="546"/>
      <c r="DI3" s="613"/>
      <c r="DJ3" s="185"/>
      <c r="DK3" s="185"/>
      <c r="DL3" s="185"/>
      <c r="DM3" s="185"/>
      <c r="DN3" s="185"/>
      <c r="DO3" s="185"/>
    </row>
    <row r="4" spans="1:119" ht="18.75" customHeight="1" x14ac:dyDescent="0.2">
      <c r="A4" s="186"/>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91</v>
      </c>
      <c r="AZ4" s="459"/>
      <c r="BA4" s="459"/>
      <c r="BB4" s="459"/>
      <c r="BC4" s="459"/>
      <c r="BD4" s="459"/>
      <c r="BE4" s="459"/>
      <c r="BF4" s="459"/>
      <c r="BG4" s="459"/>
      <c r="BH4" s="459"/>
      <c r="BI4" s="459"/>
      <c r="BJ4" s="459"/>
      <c r="BK4" s="459"/>
      <c r="BL4" s="459"/>
      <c r="BM4" s="460"/>
      <c r="BN4" s="461">
        <v>60676625</v>
      </c>
      <c r="BO4" s="462"/>
      <c r="BP4" s="462"/>
      <c r="BQ4" s="462"/>
      <c r="BR4" s="462"/>
      <c r="BS4" s="462"/>
      <c r="BT4" s="462"/>
      <c r="BU4" s="463"/>
      <c r="BV4" s="461">
        <v>61724290</v>
      </c>
      <c r="BW4" s="462"/>
      <c r="BX4" s="462"/>
      <c r="BY4" s="462"/>
      <c r="BZ4" s="462"/>
      <c r="CA4" s="462"/>
      <c r="CB4" s="462"/>
      <c r="CC4" s="463"/>
      <c r="CD4" s="639" t="s">
        <v>92</v>
      </c>
      <c r="CE4" s="640"/>
      <c r="CF4" s="640"/>
      <c r="CG4" s="640"/>
      <c r="CH4" s="640"/>
      <c r="CI4" s="640"/>
      <c r="CJ4" s="640"/>
      <c r="CK4" s="640"/>
      <c r="CL4" s="640"/>
      <c r="CM4" s="640"/>
      <c r="CN4" s="640"/>
      <c r="CO4" s="640"/>
      <c r="CP4" s="640"/>
      <c r="CQ4" s="640"/>
      <c r="CR4" s="640"/>
      <c r="CS4" s="641"/>
      <c r="CT4" s="642">
        <v>4.5999999999999996</v>
      </c>
      <c r="CU4" s="643"/>
      <c r="CV4" s="643"/>
      <c r="CW4" s="643"/>
      <c r="CX4" s="643"/>
      <c r="CY4" s="643"/>
      <c r="CZ4" s="643"/>
      <c r="DA4" s="644"/>
      <c r="DB4" s="642">
        <v>4.3</v>
      </c>
      <c r="DC4" s="643"/>
      <c r="DD4" s="643"/>
      <c r="DE4" s="643"/>
      <c r="DF4" s="643"/>
      <c r="DG4" s="643"/>
      <c r="DH4" s="643"/>
      <c r="DI4" s="644"/>
      <c r="DJ4" s="185"/>
      <c r="DK4" s="185"/>
      <c r="DL4" s="185"/>
      <c r="DM4" s="185"/>
      <c r="DN4" s="185"/>
      <c r="DO4" s="185"/>
    </row>
    <row r="5" spans="1:119" ht="18.75" customHeight="1" x14ac:dyDescent="0.2">
      <c r="A5" s="186"/>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58737162</v>
      </c>
      <c r="BO5" s="467"/>
      <c r="BP5" s="467"/>
      <c r="BQ5" s="467"/>
      <c r="BR5" s="467"/>
      <c r="BS5" s="467"/>
      <c r="BT5" s="467"/>
      <c r="BU5" s="468"/>
      <c r="BV5" s="466">
        <v>59644157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99.7</v>
      </c>
      <c r="CU5" s="437"/>
      <c r="CV5" s="437"/>
      <c r="CW5" s="437"/>
      <c r="CX5" s="437"/>
      <c r="CY5" s="437"/>
      <c r="CZ5" s="437"/>
      <c r="DA5" s="438"/>
      <c r="DB5" s="436">
        <v>97.8</v>
      </c>
      <c r="DC5" s="437"/>
      <c r="DD5" s="437"/>
      <c r="DE5" s="437"/>
      <c r="DF5" s="437"/>
      <c r="DG5" s="437"/>
      <c r="DH5" s="437"/>
      <c r="DI5" s="438"/>
      <c r="DJ5" s="185"/>
      <c r="DK5" s="185"/>
      <c r="DL5" s="185"/>
      <c r="DM5" s="185"/>
      <c r="DN5" s="185"/>
      <c r="DO5" s="185"/>
    </row>
    <row r="6" spans="1:119" ht="18.75" customHeight="1" x14ac:dyDescent="0.2">
      <c r="A6" s="186"/>
      <c r="B6" s="619" t="s">
        <v>97</v>
      </c>
      <c r="C6" s="480"/>
      <c r="D6" s="480"/>
      <c r="E6" s="620"/>
      <c r="F6" s="620"/>
      <c r="G6" s="620"/>
      <c r="H6" s="620"/>
      <c r="I6" s="620"/>
      <c r="J6" s="620"/>
      <c r="K6" s="620"/>
      <c r="L6" s="620" t="s">
        <v>98</v>
      </c>
      <c r="M6" s="620"/>
      <c r="N6" s="620"/>
      <c r="O6" s="620"/>
      <c r="P6" s="620"/>
      <c r="Q6" s="620"/>
      <c r="R6" s="504"/>
      <c r="S6" s="504"/>
      <c r="T6" s="504"/>
      <c r="U6" s="504"/>
      <c r="V6" s="626"/>
      <c r="W6" s="557" t="s">
        <v>99</v>
      </c>
      <c r="X6" s="479"/>
      <c r="Y6" s="479"/>
      <c r="Z6" s="479"/>
      <c r="AA6" s="479"/>
      <c r="AB6" s="480"/>
      <c r="AC6" s="631" t="s">
        <v>100</v>
      </c>
      <c r="AD6" s="632"/>
      <c r="AE6" s="632"/>
      <c r="AF6" s="632"/>
      <c r="AG6" s="632"/>
      <c r="AH6" s="632"/>
      <c r="AI6" s="632"/>
      <c r="AJ6" s="632"/>
      <c r="AK6" s="632"/>
      <c r="AL6" s="633"/>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1939463</v>
      </c>
      <c r="BO6" s="467"/>
      <c r="BP6" s="467"/>
      <c r="BQ6" s="467"/>
      <c r="BR6" s="467"/>
      <c r="BS6" s="467"/>
      <c r="BT6" s="467"/>
      <c r="BU6" s="468"/>
      <c r="BV6" s="466">
        <v>2080133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6">
        <v>99.7</v>
      </c>
      <c r="CU6" s="617"/>
      <c r="CV6" s="617"/>
      <c r="CW6" s="617"/>
      <c r="CX6" s="617"/>
      <c r="CY6" s="617"/>
      <c r="CZ6" s="617"/>
      <c r="DA6" s="618"/>
      <c r="DB6" s="616">
        <v>97.8</v>
      </c>
      <c r="DC6" s="617"/>
      <c r="DD6" s="617"/>
      <c r="DE6" s="617"/>
      <c r="DF6" s="617"/>
      <c r="DG6" s="617"/>
      <c r="DH6" s="617"/>
      <c r="DI6" s="618"/>
      <c r="DJ6" s="185"/>
      <c r="DK6" s="185"/>
      <c r="DL6" s="185"/>
      <c r="DM6" s="185"/>
      <c r="DN6" s="185"/>
      <c r="DO6" s="185"/>
    </row>
    <row r="7" spans="1:119" ht="18.75" customHeight="1" x14ac:dyDescent="0.2">
      <c r="A7" s="186"/>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276809</v>
      </c>
      <c r="BO7" s="467"/>
      <c r="BP7" s="467"/>
      <c r="BQ7" s="467"/>
      <c r="BR7" s="467"/>
      <c r="BS7" s="467"/>
      <c r="BT7" s="467"/>
      <c r="BU7" s="468"/>
      <c r="BV7" s="466">
        <v>538683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36038682</v>
      </c>
      <c r="CU7" s="467"/>
      <c r="CV7" s="467"/>
      <c r="CW7" s="467"/>
      <c r="CX7" s="467"/>
      <c r="CY7" s="467"/>
      <c r="CZ7" s="467"/>
      <c r="DA7" s="468"/>
      <c r="DB7" s="466">
        <v>35728036</v>
      </c>
      <c r="DC7" s="467"/>
      <c r="DD7" s="467"/>
      <c r="DE7" s="467"/>
      <c r="DF7" s="467"/>
      <c r="DG7" s="467"/>
      <c r="DH7" s="467"/>
      <c r="DI7" s="468"/>
      <c r="DJ7" s="185"/>
      <c r="DK7" s="185"/>
      <c r="DL7" s="185"/>
      <c r="DM7" s="185"/>
      <c r="DN7" s="185"/>
      <c r="DO7" s="185"/>
    </row>
    <row r="8" spans="1:119" ht="18.75" customHeight="1" thickBot="1" x14ac:dyDescent="0.25">
      <c r="A8" s="186"/>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1662654</v>
      </c>
      <c r="BO8" s="467"/>
      <c r="BP8" s="467"/>
      <c r="BQ8" s="467"/>
      <c r="BR8" s="467"/>
      <c r="BS8" s="467"/>
      <c r="BT8" s="467"/>
      <c r="BU8" s="468"/>
      <c r="BV8" s="466">
        <v>1541450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1.08</v>
      </c>
      <c r="CU8" s="580"/>
      <c r="CV8" s="580"/>
      <c r="CW8" s="580"/>
      <c r="CX8" s="580"/>
      <c r="CY8" s="580"/>
      <c r="CZ8" s="580"/>
      <c r="DA8" s="581"/>
      <c r="DB8" s="579">
        <v>1.08</v>
      </c>
      <c r="DC8" s="580"/>
      <c r="DD8" s="580"/>
      <c r="DE8" s="580"/>
      <c r="DF8" s="580"/>
      <c r="DG8" s="580"/>
      <c r="DH8" s="580"/>
      <c r="DI8" s="581"/>
      <c r="DJ8" s="185"/>
      <c r="DK8" s="185"/>
      <c r="DL8" s="185"/>
      <c r="DM8" s="185"/>
      <c r="DN8" s="185"/>
      <c r="DO8" s="185"/>
    </row>
    <row r="9" spans="1:119" ht="18.75" customHeight="1" thickBot="1" x14ac:dyDescent="0.25">
      <c r="A9" s="186"/>
      <c r="B9" s="605" t="s">
        <v>112</v>
      </c>
      <c r="C9" s="606"/>
      <c r="D9" s="606"/>
      <c r="E9" s="606"/>
      <c r="F9" s="606"/>
      <c r="G9" s="606"/>
      <c r="H9" s="606"/>
      <c r="I9" s="606"/>
      <c r="J9" s="606"/>
      <c r="K9" s="529"/>
      <c r="L9" s="607" t="s">
        <v>113</v>
      </c>
      <c r="M9" s="608"/>
      <c r="N9" s="608"/>
      <c r="O9" s="608"/>
      <c r="P9" s="608"/>
      <c r="Q9" s="609"/>
      <c r="R9" s="610">
        <v>173019</v>
      </c>
      <c r="S9" s="611"/>
      <c r="T9" s="611"/>
      <c r="U9" s="611"/>
      <c r="V9" s="612"/>
      <c r="W9" s="545" t="s">
        <v>114</v>
      </c>
      <c r="X9" s="546"/>
      <c r="Y9" s="546"/>
      <c r="Z9" s="546"/>
      <c r="AA9" s="546"/>
      <c r="AB9" s="546"/>
      <c r="AC9" s="546"/>
      <c r="AD9" s="546"/>
      <c r="AE9" s="546"/>
      <c r="AF9" s="546"/>
      <c r="AG9" s="546"/>
      <c r="AH9" s="546"/>
      <c r="AI9" s="546"/>
      <c r="AJ9" s="546"/>
      <c r="AK9" s="546"/>
      <c r="AL9" s="613"/>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121204</v>
      </c>
      <c r="BO9" s="467"/>
      <c r="BP9" s="467"/>
      <c r="BQ9" s="467"/>
      <c r="BR9" s="467"/>
      <c r="BS9" s="467"/>
      <c r="BT9" s="467"/>
      <c r="BU9" s="468"/>
      <c r="BV9" s="466">
        <v>-817398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9.6</v>
      </c>
      <c r="DC9" s="437"/>
      <c r="DD9" s="437"/>
      <c r="DE9" s="437"/>
      <c r="DF9" s="437"/>
      <c r="DG9" s="437"/>
      <c r="DH9" s="437"/>
      <c r="DI9" s="438"/>
      <c r="DJ9" s="185"/>
      <c r="DK9" s="185"/>
      <c r="DL9" s="185"/>
      <c r="DM9" s="185"/>
      <c r="DN9" s="185"/>
      <c r="DO9" s="185"/>
    </row>
    <row r="10" spans="1:119" ht="18.75" customHeight="1" thickBot="1" x14ac:dyDescent="0.25">
      <c r="A10" s="186"/>
      <c r="B10" s="605"/>
      <c r="C10" s="606"/>
      <c r="D10" s="606"/>
      <c r="E10" s="606"/>
      <c r="F10" s="606"/>
      <c r="G10" s="606"/>
      <c r="H10" s="606"/>
      <c r="I10" s="606"/>
      <c r="J10" s="606"/>
      <c r="K10" s="529"/>
      <c r="L10" s="439" t="s">
        <v>119</v>
      </c>
      <c r="M10" s="440"/>
      <c r="N10" s="440"/>
      <c r="O10" s="440"/>
      <c r="P10" s="440"/>
      <c r="Q10" s="441"/>
      <c r="R10" s="442">
        <v>174314</v>
      </c>
      <c r="S10" s="443"/>
      <c r="T10" s="443"/>
      <c r="U10" s="443"/>
      <c r="V10" s="445"/>
      <c r="W10" s="614"/>
      <c r="X10" s="428"/>
      <c r="Y10" s="428"/>
      <c r="Z10" s="428"/>
      <c r="AA10" s="428"/>
      <c r="AB10" s="428"/>
      <c r="AC10" s="428"/>
      <c r="AD10" s="428"/>
      <c r="AE10" s="428"/>
      <c r="AF10" s="428"/>
      <c r="AG10" s="428"/>
      <c r="AH10" s="428"/>
      <c r="AI10" s="428"/>
      <c r="AJ10" s="428"/>
      <c r="AK10" s="428"/>
      <c r="AL10" s="615"/>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1180129</v>
      </c>
      <c r="BO10" s="467"/>
      <c r="BP10" s="467"/>
      <c r="BQ10" s="467"/>
      <c r="BR10" s="467"/>
      <c r="BS10" s="467"/>
      <c r="BT10" s="467"/>
      <c r="BU10" s="468"/>
      <c r="BV10" s="466">
        <v>967121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5"/>
      <c r="C11" s="606"/>
      <c r="D11" s="606"/>
      <c r="E11" s="606"/>
      <c r="F11" s="606"/>
      <c r="G11" s="606"/>
      <c r="H11" s="606"/>
      <c r="I11" s="606"/>
      <c r="J11" s="606"/>
      <c r="K11" s="529"/>
      <c r="L11" s="512" t="s">
        <v>123</v>
      </c>
      <c r="M11" s="513"/>
      <c r="N11" s="513"/>
      <c r="O11" s="513"/>
      <c r="P11" s="513"/>
      <c r="Q11" s="514"/>
      <c r="R11" s="602" t="s">
        <v>124</v>
      </c>
      <c r="S11" s="603"/>
      <c r="T11" s="603"/>
      <c r="U11" s="603"/>
      <c r="V11" s="604"/>
      <c r="W11" s="614"/>
      <c r="X11" s="428"/>
      <c r="Y11" s="428"/>
      <c r="Z11" s="428"/>
      <c r="AA11" s="428"/>
      <c r="AB11" s="428"/>
      <c r="AC11" s="428"/>
      <c r="AD11" s="428"/>
      <c r="AE11" s="428"/>
      <c r="AF11" s="428"/>
      <c r="AG11" s="428"/>
      <c r="AH11" s="428"/>
      <c r="AI11" s="428"/>
      <c r="AJ11" s="428"/>
      <c r="AK11" s="428"/>
      <c r="AL11" s="615"/>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5"/>
      <c r="DK11" s="185"/>
      <c r="DL11" s="185"/>
      <c r="DM11" s="185"/>
      <c r="DN11" s="185"/>
      <c r="DO11" s="185"/>
    </row>
    <row r="12" spans="1:119" ht="18.75" customHeight="1" x14ac:dyDescent="0.2">
      <c r="A12" s="186"/>
      <c r="B12" s="582" t="s">
        <v>130</v>
      </c>
      <c r="C12" s="583"/>
      <c r="D12" s="583"/>
      <c r="E12" s="583"/>
      <c r="F12" s="583"/>
      <c r="G12" s="583"/>
      <c r="H12" s="583"/>
      <c r="I12" s="583"/>
      <c r="J12" s="583"/>
      <c r="K12" s="584"/>
      <c r="L12" s="591" t="s">
        <v>131</v>
      </c>
      <c r="M12" s="592"/>
      <c r="N12" s="592"/>
      <c r="O12" s="592"/>
      <c r="P12" s="592"/>
      <c r="Q12" s="593"/>
      <c r="R12" s="594">
        <v>176369</v>
      </c>
      <c r="S12" s="595"/>
      <c r="T12" s="595"/>
      <c r="U12" s="595"/>
      <c r="V12" s="596"/>
      <c r="W12" s="597" t="s">
        <v>1</v>
      </c>
      <c r="X12" s="524"/>
      <c r="Y12" s="524"/>
      <c r="Z12" s="524"/>
      <c r="AA12" s="524"/>
      <c r="AB12" s="598"/>
      <c r="AC12" s="523" t="s">
        <v>132</v>
      </c>
      <c r="AD12" s="524"/>
      <c r="AE12" s="524"/>
      <c r="AF12" s="524"/>
      <c r="AG12" s="598"/>
      <c r="AH12" s="523" t="s">
        <v>133</v>
      </c>
      <c r="AI12" s="524"/>
      <c r="AJ12" s="524"/>
      <c r="AK12" s="524"/>
      <c r="AL12" s="599"/>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1321634</v>
      </c>
      <c r="BO12" s="467"/>
      <c r="BP12" s="467"/>
      <c r="BQ12" s="467"/>
      <c r="BR12" s="467"/>
      <c r="BS12" s="467"/>
      <c r="BT12" s="467"/>
      <c r="BU12" s="468"/>
      <c r="BV12" s="466">
        <v>484338</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138</v>
      </c>
      <c r="DC12" s="580"/>
      <c r="DD12" s="580"/>
      <c r="DE12" s="580"/>
      <c r="DF12" s="580"/>
      <c r="DG12" s="580"/>
      <c r="DH12" s="580"/>
      <c r="DI12" s="581"/>
      <c r="DJ12" s="185"/>
      <c r="DK12" s="185"/>
      <c r="DL12" s="185"/>
      <c r="DM12" s="185"/>
      <c r="DN12" s="185"/>
      <c r="DO12" s="185"/>
    </row>
    <row r="13" spans="1:119" ht="18.75" customHeight="1" x14ac:dyDescent="0.2">
      <c r="A13" s="186"/>
      <c r="B13" s="585"/>
      <c r="C13" s="586"/>
      <c r="D13" s="586"/>
      <c r="E13" s="586"/>
      <c r="F13" s="586"/>
      <c r="G13" s="586"/>
      <c r="H13" s="586"/>
      <c r="I13" s="586"/>
      <c r="J13" s="586"/>
      <c r="K13" s="587"/>
      <c r="L13" s="196"/>
      <c r="M13" s="566" t="s">
        <v>139</v>
      </c>
      <c r="N13" s="567"/>
      <c r="O13" s="567"/>
      <c r="P13" s="567"/>
      <c r="Q13" s="568"/>
      <c r="R13" s="569">
        <v>174964</v>
      </c>
      <c r="S13" s="570"/>
      <c r="T13" s="570"/>
      <c r="U13" s="570"/>
      <c r="V13" s="571"/>
      <c r="W13" s="557" t="s">
        <v>140</v>
      </c>
      <c r="X13" s="479"/>
      <c r="Y13" s="479"/>
      <c r="Z13" s="479"/>
      <c r="AA13" s="479"/>
      <c r="AB13" s="480"/>
      <c r="AC13" s="442">
        <v>502</v>
      </c>
      <c r="AD13" s="443"/>
      <c r="AE13" s="443"/>
      <c r="AF13" s="443"/>
      <c r="AG13" s="444"/>
      <c r="AH13" s="442">
        <v>505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-20301</v>
      </c>
      <c r="BO13" s="467"/>
      <c r="BP13" s="467"/>
      <c r="BQ13" s="467"/>
      <c r="BR13" s="467"/>
      <c r="BS13" s="467"/>
      <c r="BT13" s="467"/>
      <c r="BU13" s="468"/>
      <c r="BV13" s="466">
        <v>-334615</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0.6</v>
      </c>
      <c r="CU13" s="437"/>
      <c r="CV13" s="437"/>
      <c r="CW13" s="437"/>
      <c r="CX13" s="437"/>
      <c r="CY13" s="437"/>
      <c r="CZ13" s="437"/>
      <c r="DA13" s="438"/>
      <c r="DB13" s="436">
        <v>0.3</v>
      </c>
      <c r="DC13" s="437"/>
      <c r="DD13" s="437"/>
      <c r="DE13" s="437"/>
      <c r="DF13" s="437"/>
      <c r="DG13" s="437"/>
      <c r="DH13" s="437"/>
      <c r="DI13" s="438"/>
      <c r="DJ13" s="185"/>
      <c r="DK13" s="185"/>
      <c r="DL13" s="185"/>
      <c r="DM13" s="185"/>
      <c r="DN13" s="185"/>
      <c r="DO13" s="185"/>
    </row>
    <row r="14" spans="1:119" ht="18.75" customHeight="1" thickBot="1" x14ac:dyDescent="0.25">
      <c r="A14" s="186"/>
      <c r="B14" s="585"/>
      <c r="C14" s="586"/>
      <c r="D14" s="586"/>
      <c r="E14" s="586"/>
      <c r="F14" s="586"/>
      <c r="G14" s="586"/>
      <c r="H14" s="586"/>
      <c r="I14" s="586"/>
      <c r="J14" s="586"/>
      <c r="K14" s="587"/>
      <c r="L14" s="559" t="s">
        <v>145</v>
      </c>
      <c r="M14" s="600"/>
      <c r="N14" s="600"/>
      <c r="O14" s="600"/>
      <c r="P14" s="600"/>
      <c r="Q14" s="601"/>
      <c r="R14" s="569">
        <v>176242</v>
      </c>
      <c r="S14" s="570"/>
      <c r="T14" s="570"/>
      <c r="U14" s="570"/>
      <c r="V14" s="571"/>
      <c r="W14" s="572"/>
      <c r="X14" s="482"/>
      <c r="Y14" s="482"/>
      <c r="Z14" s="482"/>
      <c r="AA14" s="482"/>
      <c r="AB14" s="483"/>
      <c r="AC14" s="562">
        <v>0.7</v>
      </c>
      <c r="AD14" s="563"/>
      <c r="AE14" s="563"/>
      <c r="AF14" s="563"/>
      <c r="AG14" s="564"/>
      <c r="AH14" s="562">
        <v>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5"/>
      <c r="DK14" s="185"/>
      <c r="DL14" s="185"/>
      <c r="DM14" s="185"/>
      <c r="DN14" s="185"/>
      <c r="DO14" s="185"/>
    </row>
    <row r="15" spans="1:119" ht="18.75" customHeight="1" x14ac:dyDescent="0.2">
      <c r="A15" s="186"/>
      <c r="B15" s="585"/>
      <c r="C15" s="586"/>
      <c r="D15" s="586"/>
      <c r="E15" s="586"/>
      <c r="F15" s="586"/>
      <c r="G15" s="586"/>
      <c r="H15" s="586"/>
      <c r="I15" s="586"/>
      <c r="J15" s="586"/>
      <c r="K15" s="587"/>
      <c r="L15" s="196"/>
      <c r="M15" s="566" t="s">
        <v>147</v>
      </c>
      <c r="N15" s="567"/>
      <c r="O15" s="567"/>
      <c r="P15" s="567"/>
      <c r="Q15" s="568"/>
      <c r="R15" s="569">
        <v>174945</v>
      </c>
      <c r="S15" s="570"/>
      <c r="T15" s="570"/>
      <c r="U15" s="570"/>
      <c r="V15" s="571"/>
      <c r="W15" s="557" t="s">
        <v>148</v>
      </c>
      <c r="X15" s="479"/>
      <c r="Y15" s="479"/>
      <c r="Z15" s="479"/>
      <c r="AA15" s="479"/>
      <c r="AB15" s="480"/>
      <c r="AC15" s="442">
        <v>12975</v>
      </c>
      <c r="AD15" s="443"/>
      <c r="AE15" s="443"/>
      <c r="AF15" s="443"/>
      <c r="AG15" s="444"/>
      <c r="AH15" s="442">
        <v>12284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27435590</v>
      </c>
      <c r="BO15" s="462"/>
      <c r="BP15" s="462"/>
      <c r="BQ15" s="462"/>
      <c r="BR15" s="462"/>
      <c r="BS15" s="462"/>
      <c r="BT15" s="462"/>
      <c r="BU15" s="463"/>
      <c r="BV15" s="461">
        <v>27185112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18.3</v>
      </c>
      <c r="AD16" s="563"/>
      <c r="AE16" s="563"/>
      <c r="AF16" s="563"/>
      <c r="AG16" s="564"/>
      <c r="AH16" s="562">
        <v>17.600000000000001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25421721</v>
      </c>
      <c r="BO16" s="467"/>
      <c r="BP16" s="467"/>
      <c r="BQ16" s="467"/>
      <c r="BR16" s="467"/>
      <c r="BS16" s="467"/>
      <c r="BT16" s="467"/>
      <c r="BU16" s="468"/>
      <c r="BV16" s="466">
        <v>25263527</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5">
      <c r="A17" s="186"/>
      <c r="B17" s="588"/>
      <c r="C17" s="589"/>
      <c r="D17" s="589"/>
      <c r="E17" s="589"/>
      <c r="F17" s="589"/>
      <c r="G17" s="589"/>
      <c r="H17" s="589"/>
      <c r="I17" s="589"/>
      <c r="J17" s="589"/>
      <c r="K17" s="590"/>
      <c r="L17" s="201"/>
      <c r="M17" s="551" t="s">
        <v>154</v>
      </c>
      <c r="N17" s="552"/>
      <c r="O17" s="552"/>
      <c r="P17" s="552"/>
      <c r="Q17" s="553"/>
      <c r="R17" s="554" t="s">
        <v>155</v>
      </c>
      <c r="S17" s="555"/>
      <c r="T17" s="555"/>
      <c r="U17" s="555"/>
      <c r="V17" s="556"/>
      <c r="W17" s="557" t="s">
        <v>156</v>
      </c>
      <c r="X17" s="479"/>
      <c r="Y17" s="479"/>
      <c r="Z17" s="479"/>
      <c r="AA17" s="479"/>
      <c r="AB17" s="480"/>
      <c r="AC17" s="442">
        <v>57521</v>
      </c>
      <c r="AD17" s="443"/>
      <c r="AE17" s="443"/>
      <c r="AF17" s="443"/>
      <c r="AG17" s="444"/>
      <c r="AH17" s="442">
        <v>56932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36038682</v>
      </c>
      <c r="BO17" s="467"/>
      <c r="BP17" s="467"/>
      <c r="BQ17" s="467"/>
      <c r="BR17" s="467"/>
      <c r="BS17" s="467"/>
      <c r="BT17" s="467"/>
      <c r="BU17" s="468"/>
      <c r="BV17" s="466">
        <v>35728036</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5">
      <c r="A18" s="186"/>
      <c r="B18" s="528" t="s">
        <v>158</v>
      </c>
      <c r="C18" s="529"/>
      <c r="D18" s="529"/>
      <c r="E18" s="530"/>
      <c r="F18" s="530"/>
      <c r="G18" s="530"/>
      <c r="H18" s="530"/>
      <c r="I18" s="530"/>
      <c r="J18" s="530"/>
      <c r="K18" s="530"/>
      <c r="L18" s="531">
        <v>39.67</v>
      </c>
      <c r="M18" s="531"/>
      <c r="N18" s="531"/>
      <c r="O18" s="531"/>
      <c r="P18" s="531"/>
      <c r="Q18" s="531"/>
      <c r="R18" s="532"/>
      <c r="S18" s="532"/>
      <c r="T18" s="532"/>
      <c r="U18" s="532"/>
      <c r="V18" s="533"/>
      <c r="W18" s="547"/>
      <c r="X18" s="548"/>
      <c r="Y18" s="548"/>
      <c r="Z18" s="548"/>
      <c r="AA18" s="548"/>
      <c r="AB18" s="558"/>
      <c r="AC18" s="430">
        <v>81</v>
      </c>
      <c r="AD18" s="431"/>
      <c r="AE18" s="431"/>
      <c r="AF18" s="431"/>
      <c r="AG18" s="534"/>
      <c r="AH18" s="430">
        <v>81.7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36757136</v>
      </c>
      <c r="BO18" s="467"/>
      <c r="BP18" s="467"/>
      <c r="BQ18" s="467"/>
      <c r="BR18" s="467"/>
      <c r="BS18" s="467"/>
      <c r="BT18" s="467"/>
      <c r="BU18" s="468"/>
      <c r="BV18" s="466">
        <v>35577924</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5">
      <c r="A19" s="186"/>
      <c r="B19" s="528" t="s">
        <v>160</v>
      </c>
      <c r="C19" s="529"/>
      <c r="D19" s="529"/>
      <c r="E19" s="530"/>
      <c r="F19" s="530"/>
      <c r="G19" s="530"/>
      <c r="H19" s="530"/>
      <c r="I19" s="530"/>
      <c r="J19" s="530"/>
      <c r="K19" s="530"/>
      <c r="L19" s="536">
        <v>4361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43741351</v>
      </c>
      <c r="BO19" s="467"/>
      <c r="BP19" s="467"/>
      <c r="BQ19" s="467"/>
      <c r="BR19" s="467"/>
      <c r="BS19" s="467"/>
      <c r="BT19" s="467"/>
      <c r="BU19" s="468"/>
      <c r="BV19" s="466">
        <v>43244964</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5">
      <c r="A20" s="186"/>
      <c r="B20" s="528" t="s">
        <v>162</v>
      </c>
      <c r="C20" s="529"/>
      <c r="D20" s="529"/>
      <c r="E20" s="530"/>
      <c r="F20" s="530"/>
      <c r="G20" s="530"/>
      <c r="H20" s="530"/>
      <c r="I20" s="530"/>
      <c r="J20" s="530"/>
      <c r="K20" s="530"/>
      <c r="L20" s="536">
        <v>73035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2">
      <c r="A21" s="186"/>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5">
      <c r="A22" s="186"/>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2">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38060234</v>
      </c>
      <c r="BO23" s="467"/>
      <c r="BP23" s="467"/>
      <c r="BQ23" s="467"/>
      <c r="BR23" s="467"/>
      <c r="BS23" s="467"/>
      <c r="BT23" s="467"/>
      <c r="BU23" s="468"/>
      <c r="BV23" s="466">
        <v>39710596</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5">
      <c r="A24" s="186"/>
      <c r="B24" s="498"/>
      <c r="C24" s="499"/>
      <c r="D24" s="500"/>
      <c r="E24" s="439" t="s">
        <v>171</v>
      </c>
      <c r="F24" s="440"/>
      <c r="G24" s="440"/>
      <c r="H24" s="440"/>
      <c r="I24" s="440"/>
      <c r="J24" s="440"/>
      <c r="K24" s="441"/>
      <c r="L24" s="442">
        <v>1</v>
      </c>
      <c r="M24" s="443"/>
      <c r="N24" s="443"/>
      <c r="O24" s="443"/>
      <c r="P24" s="444"/>
      <c r="Q24" s="442">
        <v>9610</v>
      </c>
      <c r="R24" s="443"/>
      <c r="S24" s="443"/>
      <c r="T24" s="443"/>
      <c r="U24" s="443"/>
      <c r="V24" s="444"/>
      <c r="W24" s="508"/>
      <c r="X24" s="499"/>
      <c r="Y24" s="500"/>
      <c r="Z24" s="439" t="s">
        <v>172</v>
      </c>
      <c r="AA24" s="440"/>
      <c r="AB24" s="440"/>
      <c r="AC24" s="440"/>
      <c r="AD24" s="440"/>
      <c r="AE24" s="440"/>
      <c r="AF24" s="440"/>
      <c r="AG24" s="441"/>
      <c r="AH24" s="442">
        <v>1242</v>
      </c>
      <c r="AI24" s="443"/>
      <c r="AJ24" s="443"/>
      <c r="AK24" s="443"/>
      <c r="AL24" s="444"/>
      <c r="AM24" s="442">
        <v>3832812</v>
      </c>
      <c r="AN24" s="443"/>
      <c r="AO24" s="443"/>
      <c r="AP24" s="443"/>
      <c r="AQ24" s="443"/>
      <c r="AR24" s="444"/>
      <c r="AS24" s="442">
        <v>3086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26793106</v>
      </c>
      <c r="BO24" s="467"/>
      <c r="BP24" s="467"/>
      <c r="BQ24" s="467"/>
      <c r="BR24" s="467"/>
      <c r="BS24" s="467"/>
      <c r="BT24" s="467"/>
      <c r="BU24" s="468"/>
      <c r="BV24" s="466">
        <v>28624234</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2">
      <c r="A25" s="186"/>
      <c r="B25" s="498"/>
      <c r="C25" s="499"/>
      <c r="D25" s="500"/>
      <c r="E25" s="439" t="s">
        <v>174</v>
      </c>
      <c r="F25" s="440"/>
      <c r="G25" s="440"/>
      <c r="H25" s="440"/>
      <c r="I25" s="440"/>
      <c r="J25" s="440"/>
      <c r="K25" s="441"/>
      <c r="L25" s="442">
        <v>2</v>
      </c>
      <c r="M25" s="443"/>
      <c r="N25" s="443"/>
      <c r="O25" s="443"/>
      <c r="P25" s="444"/>
      <c r="Q25" s="442">
        <v>8140</v>
      </c>
      <c r="R25" s="443"/>
      <c r="S25" s="443"/>
      <c r="T25" s="443"/>
      <c r="U25" s="443"/>
      <c r="V25" s="444"/>
      <c r="W25" s="508"/>
      <c r="X25" s="499"/>
      <c r="Y25" s="500"/>
      <c r="Z25" s="439" t="s">
        <v>175</v>
      </c>
      <c r="AA25" s="440"/>
      <c r="AB25" s="440"/>
      <c r="AC25" s="440"/>
      <c r="AD25" s="440"/>
      <c r="AE25" s="440"/>
      <c r="AF25" s="440"/>
      <c r="AG25" s="441"/>
      <c r="AH25" s="442">
        <v>241</v>
      </c>
      <c r="AI25" s="443"/>
      <c r="AJ25" s="443"/>
      <c r="AK25" s="443"/>
      <c r="AL25" s="444"/>
      <c r="AM25" s="442">
        <v>710950</v>
      </c>
      <c r="AN25" s="443"/>
      <c r="AO25" s="443"/>
      <c r="AP25" s="443"/>
      <c r="AQ25" s="443"/>
      <c r="AR25" s="444"/>
      <c r="AS25" s="442">
        <v>2950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14349249</v>
      </c>
      <c r="BO25" s="462"/>
      <c r="BP25" s="462"/>
      <c r="BQ25" s="462"/>
      <c r="BR25" s="462"/>
      <c r="BS25" s="462"/>
      <c r="BT25" s="462"/>
      <c r="BU25" s="463"/>
      <c r="BV25" s="461">
        <v>12390417</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2">
      <c r="A26" s="186"/>
      <c r="B26" s="498"/>
      <c r="C26" s="499"/>
      <c r="D26" s="500"/>
      <c r="E26" s="439" t="s">
        <v>177</v>
      </c>
      <c r="F26" s="440"/>
      <c r="G26" s="440"/>
      <c r="H26" s="440"/>
      <c r="I26" s="440"/>
      <c r="J26" s="440"/>
      <c r="K26" s="441"/>
      <c r="L26" s="442">
        <v>1</v>
      </c>
      <c r="M26" s="443"/>
      <c r="N26" s="443"/>
      <c r="O26" s="443"/>
      <c r="P26" s="444"/>
      <c r="Q26" s="442">
        <v>7160</v>
      </c>
      <c r="R26" s="443"/>
      <c r="S26" s="443"/>
      <c r="T26" s="443"/>
      <c r="U26" s="443"/>
      <c r="V26" s="444"/>
      <c r="W26" s="508"/>
      <c r="X26" s="499"/>
      <c r="Y26" s="500"/>
      <c r="Z26" s="439" t="s">
        <v>178</v>
      </c>
      <c r="AA26" s="521"/>
      <c r="AB26" s="521"/>
      <c r="AC26" s="521"/>
      <c r="AD26" s="521"/>
      <c r="AE26" s="521"/>
      <c r="AF26" s="521"/>
      <c r="AG26" s="522"/>
      <c r="AH26" s="442">
        <v>139</v>
      </c>
      <c r="AI26" s="443"/>
      <c r="AJ26" s="443"/>
      <c r="AK26" s="443"/>
      <c r="AL26" s="444"/>
      <c r="AM26" s="442">
        <v>463426</v>
      </c>
      <c r="AN26" s="443"/>
      <c r="AO26" s="443"/>
      <c r="AP26" s="443"/>
      <c r="AQ26" s="443"/>
      <c r="AR26" s="444"/>
      <c r="AS26" s="442">
        <v>3334</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180</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6"/>
      <c r="B27" s="498"/>
      <c r="C27" s="499"/>
      <c r="D27" s="500"/>
      <c r="E27" s="439" t="s">
        <v>181</v>
      </c>
      <c r="F27" s="440"/>
      <c r="G27" s="440"/>
      <c r="H27" s="440"/>
      <c r="I27" s="440"/>
      <c r="J27" s="440"/>
      <c r="K27" s="441"/>
      <c r="L27" s="442">
        <v>1</v>
      </c>
      <c r="M27" s="443"/>
      <c r="N27" s="443"/>
      <c r="O27" s="443"/>
      <c r="P27" s="444"/>
      <c r="Q27" s="442">
        <v>5790</v>
      </c>
      <c r="R27" s="443"/>
      <c r="S27" s="443"/>
      <c r="T27" s="443"/>
      <c r="U27" s="443"/>
      <c r="V27" s="444"/>
      <c r="W27" s="508"/>
      <c r="X27" s="499"/>
      <c r="Y27" s="500"/>
      <c r="Z27" s="439" t="s">
        <v>182</v>
      </c>
      <c r="AA27" s="440"/>
      <c r="AB27" s="440"/>
      <c r="AC27" s="440"/>
      <c r="AD27" s="440"/>
      <c r="AE27" s="440"/>
      <c r="AF27" s="440"/>
      <c r="AG27" s="441"/>
      <c r="AH27" s="442">
        <v>9</v>
      </c>
      <c r="AI27" s="443"/>
      <c r="AJ27" s="443"/>
      <c r="AK27" s="443"/>
      <c r="AL27" s="444"/>
      <c r="AM27" s="442">
        <v>34254</v>
      </c>
      <c r="AN27" s="443"/>
      <c r="AO27" s="443"/>
      <c r="AP27" s="443"/>
      <c r="AQ27" s="443"/>
      <c r="AR27" s="444"/>
      <c r="AS27" s="442">
        <v>3806</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100001</v>
      </c>
      <c r="BO27" s="470"/>
      <c r="BP27" s="470"/>
      <c r="BQ27" s="470"/>
      <c r="BR27" s="470"/>
      <c r="BS27" s="470"/>
      <c r="BT27" s="470"/>
      <c r="BU27" s="471"/>
      <c r="BV27" s="469">
        <v>100001</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2">
      <c r="A28" s="186"/>
      <c r="B28" s="498"/>
      <c r="C28" s="499"/>
      <c r="D28" s="500"/>
      <c r="E28" s="439" t="s">
        <v>184</v>
      </c>
      <c r="F28" s="440"/>
      <c r="G28" s="440"/>
      <c r="H28" s="440"/>
      <c r="I28" s="440"/>
      <c r="J28" s="440"/>
      <c r="K28" s="441"/>
      <c r="L28" s="442">
        <v>1</v>
      </c>
      <c r="M28" s="443"/>
      <c r="N28" s="443"/>
      <c r="O28" s="443"/>
      <c r="P28" s="444"/>
      <c r="Q28" s="442">
        <v>5200</v>
      </c>
      <c r="R28" s="443"/>
      <c r="S28" s="443"/>
      <c r="T28" s="443"/>
      <c r="U28" s="443"/>
      <c r="V28" s="444"/>
      <c r="W28" s="508"/>
      <c r="X28" s="499"/>
      <c r="Y28" s="500"/>
      <c r="Z28" s="439" t="s">
        <v>185</v>
      </c>
      <c r="AA28" s="440"/>
      <c r="AB28" s="440"/>
      <c r="AC28" s="440"/>
      <c r="AD28" s="440"/>
      <c r="AE28" s="440"/>
      <c r="AF28" s="440"/>
      <c r="AG28" s="441"/>
      <c r="AH28" s="442" t="s">
        <v>129</v>
      </c>
      <c r="AI28" s="443"/>
      <c r="AJ28" s="443"/>
      <c r="AK28" s="443"/>
      <c r="AL28" s="444"/>
      <c r="AM28" s="442" t="s">
        <v>180</v>
      </c>
      <c r="AN28" s="443"/>
      <c r="AO28" s="443"/>
      <c r="AP28" s="443"/>
      <c r="AQ28" s="443"/>
      <c r="AR28" s="444"/>
      <c r="AS28" s="442" t="s">
        <v>180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5695532</v>
      </c>
      <c r="BO28" s="462"/>
      <c r="BP28" s="462"/>
      <c r="BQ28" s="462"/>
      <c r="BR28" s="462"/>
      <c r="BS28" s="462"/>
      <c r="BT28" s="462"/>
      <c r="BU28" s="463"/>
      <c r="BV28" s="461">
        <v>5837037</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2">
      <c r="A29" s="186"/>
      <c r="B29" s="498"/>
      <c r="C29" s="499"/>
      <c r="D29" s="500"/>
      <c r="E29" s="439" t="s">
        <v>187</v>
      </c>
      <c r="F29" s="440"/>
      <c r="G29" s="440"/>
      <c r="H29" s="440"/>
      <c r="I29" s="440"/>
      <c r="J29" s="440"/>
      <c r="K29" s="441"/>
      <c r="L29" s="442">
        <v>24</v>
      </c>
      <c r="M29" s="443"/>
      <c r="N29" s="443"/>
      <c r="O29" s="443"/>
      <c r="P29" s="444"/>
      <c r="Q29" s="442">
        <v>4790</v>
      </c>
      <c r="R29" s="443"/>
      <c r="S29" s="443"/>
      <c r="T29" s="443"/>
      <c r="U29" s="443"/>
      <c r="V29" s="444"/>
      <c r="W29" s="509"/>
      <c r="X29" s="510"/>
      <c r="Y29" s="511"/>
      <c r="Z29" s="439" t="s">
        <v>188</v>
      </c>
      <c r="AA29" s="440"/>
      <c r="AB29" s="440"/>
      <c r="AC29" s="440"/>
      <c r="AD29" s="440"/>
      <c r="AE29" s="440"/>
      <c r="AF29" s="440"/>
      <c r="AG29" s="441"/>
      <c r="AH29" s="442">
        <v>1251</v>
      </c>
      <c r="AI29" s="443"/>
      <c r="AJ29" s="443"/>
      <c r="AK29" s="443"/>
      <c r="AL29" s="444"/>
      <c r="AM29" s="442">
        <v>3867066</v>
      </c>
      <c r="AN29" s="443"/>
      <c r="AO29" s="443"/>
      <c r="AP29" s="443"/>
      <c r="AQ29" s="443"/>
      <c r="AR29" s="444"/>
      <c r="AS29" s="442">
        <v>3091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t="s">
        <v>180</v>
      </c>
      <c r="BO29" s="467"/>
      <c r="BP29" s="467"/>
      <c r="BQ29" s="467"/>
      <c r="BR29" s="467"/>
      <c r="BS29" s="467"/>
      <c r="BT29" s="467"/>
      <c r="BU29" s="468"/>
      <c r="BV29" s="466" t="s">
        <v>138</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5">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4796547</v>
      </c>
      <c r="BO30" s="470"/>
      <c r="BP30" s="470"/>
      <c r="BQ30" s="470"/>
      <c r="BR30" s="470"/>
      <c r="BS30" s="470"/>
      <c r="BT30" s="470"/>
      <c r="BU30" s="471"/>
      <c r="BV30" s="469">
        <v>4224076</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9" t="s">
        <v>197</v>
      </c>
      <c r="D33" s="429"/>
      <c r="E33" s="428" t="s">
        <v>198</v>
      </c>
      <c r="F33" s="428"/>
      <c r="G33" s="428"/>
      <c r="H33" s="428"/>
      <c r="I33" s="428"/>
      <c r="J33" s="428"/>
      <c r="K33" s="428"/>
      <c r="L33" s="428"/>
      <c r="M33" s="428"/>
      <c r="N33" s="428"/>
      <c r="O33" s="428"/>
      <c r="P33" s="428"/>
      <c r="Q33" s="428"/>
      <c r="R33" s="428"/>
      <c r="S33" s="428"/>
      <c r="T33" s="215"/>
      <c r="U33" s="429" t="s">
        <v>199</v>
      </c>
      <c r="V33" s="429"/>
      <c r="W33" s="428" t="s">
        <v>200</v>
      </c>
      <c r="X33" s="428"/>
      <c r="Y33" s="428"/>
      <c r="Z33" s="428"/>
      <c r="AA33" s="428"/>
      <c r="AB33" s="428"/>
      <c r="AC33" s="428"/>
      <c r="AD33" s="428"/>
      <c r="AE33" s="428"/>
      <c r="AF33" s="428"/>
      <c r="AG33" s="428"/>
      <c r="AH33" s="428"/>
      <c r="AI33" s="428"/>
      <c r="AJ33" s="428"/>
      <c r="AK33" s="428"/>
      <c r="AL33" s="215"/>
      <c r="AM33" s="429" t="s">
        <v>199</v>
      </c>
      <c r="AN33" s="429"/>
      <c r="AO33" s="428" t="s">
        <v>198</v>
      </c>
      <c r="AP33" s="428"/>
      <c r="AQ33" s="428"/>
      <c r="AR33" s="428"/>
      <c r="AS33" s="428"/>
      <c r="AT33" s="428"/>
      <c r="AU33" s="428"/>
      <c r="AV33" s="428"/>
      <c r="AW33" s="428"/>
      <c r="AX33" s="428"/>
      <c r="AY33" s="428"/>
      <c r="AZ33" s="428"/>
      <c r="BA33" s="428"/>
      <c r="BB33" s="428"/>
      <c r="BC33" s="428"/>
      <c r="BD33" s="216"/>
      <c r="BE33" s="428" t="s">
        <v>201</v>
      </c>
      <c r="BF33" s="428"/>
      <c r="BG33" s="428" t="s">
        <v>202</v>
      </c>
      <c r="BH33" s="428"/>
      <c r="BI33" s="428"/>
      <c r="BJ33" s="428"/>
      <c r="BK33" s="428"/>
      <c r="BL33" s="428"/>
      <c r="BM33" s="428"/>
      <c r="BN33" s="428"/>
      <c r="BO33" s="428"/>
      <c r="BP33" s="428"/>
      <c r="BQ33" s="428"/>
      <c r="BR33" s="428"/>
      <c r="BS33" s="428"/>
      <c r="BT33" s="428"/>
      <c r="BU33" s="428"/>
      <c r="BV33" s="216"/>
      <c r="BW33" s="429" t="s">
        <v>201</v>
      </c>
      <c r="BX33" s="429"/>
      <c r="BY33" s="428" t="s">
        <v>203</v>
      </c>
      <c r="BZ33" s="428"/>
      <c r="CA33" s="428"/>
      <c r="CB33" s="428"/>
      <c r="CC33" s="428"/>
      <c r="CD33" s="428"/>
      <c r="CE33" s="428"/>
      <c r="CF33" s="428"/>
      <c r="CG33" s="428"/>
      <c r="CH33" s="428"/>
      <c r="CI33" s="428"/>
      <c r="CJ33" s="428"/>
      <c r="CK33" s="428"/>
      <c r="CL33" s="428"/>
      <c r="CM33" s="428"/>
      <c r="CN33" s="215"/>
      <c r="CO33" s="429" t="s">
        <v>204</v>
      </c>
      <c r="CP33" s="429"/>
      <c r="CQ33" s="428" t="s">
        <v>205</v>
      </c>
      <c r="CR33" s="428"/>
      <c r="CS33" s="428"/>
      <c r="CT33" s="428"/>
      <c r="CU33" s="428"/>
      <c r="CV33" s="428"/>
      <c r="CW33" s="428"/>
      <c r="CX33" s="428"/>
      <c r="CY33" s="428"/>
      <c r="CZ33" s="428"/>
      <c r="DA33" s="428"/>
      <c r="DB33" s="428"/>
      <c r="DC33" s="428"/>
      <c r="DD33" s="428"/>
      <c r="DE33" s="428"/>
      <c r="DF33" s="215"/>
      <c r="DG33" s="427" t="s">
        <v>206</v>
      </c>
      <c r="DH33" s="427"/>
      <c r="DI33" s="217"/>
      <c r="DJ33" s="185"/>
      <c r="DK33" s="185"/>
      <c r="DL33" s="185"/>
      <c r="DM33" s="185"/>
      <c r="DN33" s="185"/>
      <c r="DO33" s="185"/>
    </row>
    <row r="34" spans="1:119" ht="32.25" customHeight="1" x14ac:dyDescent="0.2">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3"/>
      <c r="AM34" s="425" t="str">
        <f>IF(AO34="","",MAX(C34:D43,U34:V43)+1)</f>
        <v/>
      </c>
      <c r="AN34" s="425"/>
      <c r="AO34" s="424"/>
      <c r="AP34" s="424"/>
      <c r="AQ34" s="424"/>
      <c r="AR34" s="424"/>
      <c r="AS34" s="424"/>
      <c r="AT34" s="424"/>
      <c r="AU34" s="424"/>
      <c r="AV34" s="424"/>
      <c r="AW34" s="424"/>
      <c r="AX34" s="424"/>
      <c r="AY34" s="424"/>
      <c r="AZ34" s="424"/>
      <c r="BA34" s="424"/>
      <c r="BB34" s="424"/>
      <c r="BC34" s="424"/>
      <c r="BD34" s="213"/>
      <c r="BE34" s="425">
        <f>IF(BG34="","",MAX(C34:D43,U34:V43,AM34:AN43)+1)</f>
        <v>7</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3"/>
      <c r="BW34" s="425">
        <f>IF(BY34="","",MAX(C34:D43,U34:V43,AM34:AN43,BE34:BF43)+1)</f>
        <v>8</v>
      </c>
      <c r="BX34" s="425"/>
      <c r="BY34" s="424" t="str">
        <f>IF('各会計、関係団体の財政状況及び健全化判断比率'!B68="","",'各会計、関係団体の財政状況及び健全化判断比率'!B68)</f>
        <v>神奈川県後期高齢者医療広域連合(一般会計）</v>
      </c>
      <c r="BZ34" s="424"/>
      <c r="CA34" s="424"/>
      <c r="CB34" s="424"/>
      <c r="CC34" s="424"/>
      <c r="CD34" s="424"/>
      <c r="CE34" s="424"/>
      <c r="CF34" s="424"/>
      <c r="CG34" s="424"/>
      <c r="CH34" s="424"/>
      <c r="CI34" s="424"/>
      <c r="CJ34" s="424"/>
      <c r="CK34" s="424"/>
      <c r="CL34" s="424"/>
      <c r="CM34" s="424"/>
      <c r="CN34" s="213"/>
      <c r="CO34" s="425">
        <f>IF(CQ34="","",MAX(C34:D43,U34:V43,AM34:AN43,BE34:BF43,BW34:BX43)+1)</f>
        <v>10</v>
      </c>
      <c r="CP34" s="425"/>
      <c r="CQ34" s="424" t="str">
        <f>IF('各会計、関係団体の財政状況及び健全化判断比率'!BS7="","",'各会計、関係団体の財政状況及び健全化判断比率'!BS7)</f>
        <v>鎌倉市土地開発公社</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v>
      </c>
      <c r="DH34" s="426"/>
      <c r="DI34" s="217"/>
      <c r="DJ34" s="185"/>
      <c r="DK34" s="185"/>
      <c r="DL34" s="185"/>
      <c r="DM34" s="185"/>
      <c r="DN34" s="185"/>
      <c r="DO34" s="185"/>
    </row>
    <row r="35" spans="1:119" ht="32.25" customHeight="1" x14ac:dyDescent="0.2">
      <c r="A35" s="186"/>
      <c r="B35" s="212"/>
      <c r="C35" s="425">
        <f>IF(E35="","",C34+1)</f>
        <v>2</v>
      </c>
      <c r="D35" s="425"/>
      <c r="E35" s="424" t="str">
        <f>IF('各会計、関係団体の財政状況及び健全化判断比率'!B8="","",'各会計、関係団体の財政状況及び健全化判断比率'!B8)</f>
        <v>大船駅東口市街地再開発事業特別会計</v>
      </c>
      <c r="F35" s="424"/>
      <c r="G35" s="424"/>
      <c r="H35" s="424"/>
      <c r="I35" s="424"/>
      <c r="J35" s="424"/>
      <c r="K35" s="424"/>
      <c r="L35" s="424"/>
      <c r="M35" s="424"/>
      <c r="N35" s="424"/>
      <c r="O35" s="424"/>
      <c r="P35" s="424"/>
      <c r="Q35" s="424"/>
      <c r="R35" s="424"/>
      <c r="S35" s="424"/>
      <c r="T35" s="213"/>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3"/>
      <c r="BW35" s="425">
        <f t="shared" ref="BW35:BW43" si="2">IF(BY35="","",BW34+1)</f>
        <v>9</v>
      </c>
      <c r="BX35" s="425"/>
      <c r="BY35" s="424" t="str">
        <f>IF('各会計、関係団体の財政状況及び健全化判断比率'!B69="","",'各会計、関係団体の財政状況及び健全化判断比率'!B69)</f>
        <v>神奈川県後期高齢者医療広域連合(特別会計）</v>
      </c>
      <c r="BZ35" s="424"/>
      <c r="CA35" s="424"/>
      <c r="CB35" s="424"/>
      <c r="CC35" s="424"/>
      <c r="CD35" s="424"/>
      <c r="CE35" s="424"/>
      <c r="CF35" s="424"/>
      <c r="CG35" s="424"/>
      <c r="CH35" s="424"/>
      <c r="CI35" s="424"/>
      <c r="CJ35" s="424"/>
      <c r="CK35" s="424"/>
      <c r="CL35" s="424"/>
      <c r="CM35" s="424"/>
      <c r="CN35" s="213"/>
      <c r="CO35" s="425">
        <f t="shared" ref="CO35:CO43" si="3">IF(CQ35="","",CO34+1)</f>
        <v>11</v>
      </c>
      <c r="CP35" s="425"/>
      <c r="CQ35" s="424" t="str">
        <f>IF('各会計、関係団体の財政状況及び健全化判断比率'!BS8="","",'各会計、関係団体の財政状況及び健全化判断比率'!BS8)</f>
        <v>鎌倉市公園協会</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2">
      <c r="A36" s="186"/>
      <c r="B36" s="212"/>
      <c r="C36" s="425">
        <f>IF(E36="","",C35+1)</f>
        <v>3</v>
      </c>
      <c r="D36" s="425"/>
      <c r="E36" s="424" t="str">
        <f>IF('各会計、関係団体の財政状況及び健全化判断比率'!B9="","",'各会計、関係団体の財政状況及び健全化判断比率'!B9)</f>
        <v>公共用地先行取得事業特別会計</v>
      </c>
      <c r="F36" s="424"/>
      <c r="G36" s="424"/>
      <c r="H36" s="424"/>
      <c r="I36" s="424"/>
      <c r="J36" s="424"/>
      <c r="K36" s="424"/>
      <c r="L36" s="424"/>
      <c r="M36" s="424"/>
      <c r="N36" s="424"/>
      <c r="O36" s="424"/>
      <c r="P36" s="424"/>
      <c r="Q36" s="424"/>
      <c r="R36" s="424"/>
      <c r="S36" s="424"/>
      <c r="T36" s="213"/>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3"/>
      <c r="CO36" s="425">
        <f t="shared" si="3"/>
        <v>12</v>
      </c>
      <c r="CP36" s="425"/>
      <c r="CQ36" s="424" t="str">
        <f>IF('各会計、関係団体の財政状況及び健全化判断比率'!BS9="","",'各会計、関係団体の財政状況及び健全化判断比率'!BS9)</f>
        <v>鎌倉風致保存会</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2">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3"/>
      <c r="CO37" s="425">
        <f t="shared" si="3"/>
        <v>13</v>
      </c>
      <c r="CP37" s="425"/>
      <c r="CQ37" s="424" t="str">
        <f>IF('各会計、関係団体の財政状況及び健全化判断比率'!BS10="","",'各会計、関係団体の財政状況及び健全化判断比率'!BS10)</f>
        <v>鎌倉エフエム放送</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2">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3"/>
      <c r="CO38" s="425">
        <f t="shared" si="3"/>
        <v>14</v>
      </c>
      <c r="CP38" s="425"/>
      <c r="CQ38" s="424" t="str">
        <f>IF('各会計、関係団体の財政状況及び健全化判断比率'!BS11="","",'各会計、関係団体の財政状況及び健全化判断比率'!BS11)</f>
        <v>鎌倉市芸術文化振興財団</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2">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3"/>
      <c r="CO39" s="425">
        <f t="shared" si="3"/>
        <v>15</v>
      </c>
      <c r="CP39" s="425"/>
      <c r="CQ39" s="424" t="str">
        <f>IF('各会計、関係団体の財政状況及び健全化判断比率'!BS12="","",'各会計、関係団体の財政状況及び健全化判断比率'!BS12)</f>
        <v>公益財団法人かながわ海岸美化財団</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2">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3"/>
      <c r="CO40" s="425">
        <f t="shared" si="3"/>
        <v>16</v>
      </c>
      <c r="CP40" s="425"/>
      <c r="CQ40" s="424" t="str">
        <f>IF('各会計、関係団体の財政状況及び健全化判断比率'!BS13="","",'各会計、関係団体の財政状況及び健全化判断比率'!BS13)</f>
        <v>公益財団法人かながわ健康財団</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2">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3"/>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2">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2">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7/zu4kiT3kt7rjzmMWkNWfYB5cy4FaUPjfSmornPU4JfONr5hoOxq1hDi8u0zuqllrNxUbHDeF2v0NeZw9sYA==" saltValue="BEo7nlxkp4xFUaiNA/LM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5" t="s">
        <v>558</v>
      </c>
      <c r="D34" s="1245"/>
      <c r="E34" s="1246"/>
      <c r="F34" s="32">
        <v>6.17</v>
      </c>
      <c r="G34" s="33">
        <v>6.33</v>
      </c>
      <c r="H34" s="33">
        <v>6.48</v>
      </c>
      <c r="I34" s="33">
        <v>4.26</v>
      </c>
      <c r="J34" s="34">
        <v>4.5599999999999996</v>
      </c>
      <c r="K34" s="22"/>
      <c r="L34" s="22"/>
      <c r="M34" s="22"/>
      <c r="N34" s="22"/>
      <c r="O34" s="22"/>
      <c r="P34" s="22"/>
    </row>
    <row r="35" spans="1:16" ht="39" customHeight="1" x14ac:dyDescent="0.2">
      <c r="A35" s="22"/>
      <c r="B35" s="35"/>
      <c r="C35" s="1239" t="s">
        <v>559</v>
      </c>
      <c r="D35" s="1240"/>
      <c r="E35" s="1241"/>
      <c r="F35" s="36">
        <v>1.04</v>
      </c>
      <c r="G35" s="37">
        <v>1.98</v>
      </c>
      <c r="H35" s="37">
        <v>1.37</v>
      </c>
      <c r="I35" s="37">
        <v>1.45</v>
      </c>
      <c r="J35" s="38">
        <v>2.0099999999999998</v>
      </c>
      <c r="K35" s="22"/>
      <c r="L35" s="22"/>
      <c r="M35" s="22"/>
      <c r="N35" s="22"/>
      <c r="O35" s="22"/>
      <c r="P35" s="22"/>
    </row>
    <row r="36" spans="1:16" ht="39" customHeight="1" x14ac:dyDescent="0.2">
      <c r="A36" s="22"/>
      <c r="B36" s="35"/>
      <c r="C36" s="1239" t="s">
        <v>560</v>
      </c>
      <c r="D36" s="1240"/>
      <c r="E36" s="1241"/>
      <c r="F36" s="36">
        <v>7.0000000000000007E-2</v>
      </c>
      <c r="G36" s="37">
        <v>0.44</v>
      </c>
      <c r="H36" s="37">
        <v>0.38</v>
      </c>
      <c r="I36" s="37">
        <v>0.36</v>
      </c>
      <c r="J36" s="38">
        <v>0.59</v>
      </c>
      <c r="K36" s="22"/>
      <c r="L36" s="22"/>
      <c r="M36" s="22"/>
      <c r="N36" s="22"/>
      <c r="O36" s="22"/>
      <c r="P36" s="22"/>
    </row>
    <row r="37" spans="1:16" ht="39" customHeight="1" x14ac:dyDescent="0.2">
      <c r="A37" s="22"/>
      <c r="B37" s="35"/>
      <c r="C37" s="1239" t="s">
        <v>561</v>
      </c>
      <c r="D37" s="1240"/>
      <c r="E37" s="1241"/>
      <c r="F37" s="36">
        <v>1.7</v>
      </c>
      <c r="G37" s="37">
        <v>1.33</v>
      </c>
      <c r="H37" s="37">
        <v>2</v>
      </c>
      <c r="I37" s="37">
        <v>2.46</v>
      </c>
      <c r="J37" s="38">
        <v>0.38</v>
      </c>
      <c r="K37" s="22"/>
      <c r="L37" s="22"/>
      <c r="M37" s="22"/>
      <c r="N37" s="22"/>
      <c r="O37" s="22"/>
      <c r="P37" s="22"/>
    </row>
    <row r="38" spans="1:16" ht="39" customHeight="1" x14ac:dyDescent="0.2">
      <c r="A38" s="22"/>
      <c r="B38" s="35"/>
      <c r="C38" s="1239" t="s">
        <v>562</v>
      </c>
      <c r="D38" s="1240"/>
      <c r="E38" s="1241"/>
      <c r="F38" s="36">
        <v>0.4</v>
      </c>
      <c r="G38" s="37">
        <v>0.08</v>
      </c>
      <c r="H38" s="37">
        <v>0.82</v>
      </c>
      <c r="I38" s="37">
        <v>0.1</v>
      </c>
      <c r="J38" s="38">
        <v>0.13</v>
      </c>
      <c r="K38" s="22"/>
      <c r="L38" s="22"/>
      <c r="M38" s="22"/>
      <c r="N38" s="22"/>
      <c r="O38" s="22"/>
      <c r="P38" s="22"/>
    </row>
    <row r="39" spans="1:16" ht="39" customHeight="1" x14ac:dyDescent="0.2">
      <c r="A39" s="22"/>
      <c r="B39" s="35"/>
      <c r="C39" s="1239" t="s">
        <v>563</v>
      </c>
      <c r="D39" s="1240"/>
      <c r="E39" s="1241"/>
      <c r="F39" s="36">
        <v>0.01</v>
      </c>
      <c r="G39" s="37">
        <v>0.01</v>
      </c>
      <c r="H39" s="37">
        <v>0.02</v>
      </c>
      <c r="I39" s="37">
        <v>0.01</v>
      </c>
      <c r="J39" s="38">
        <v>0</v>
      </c>
      <c r="K39" s="22"/>
      <c r="L39" s="22"/>
      <c r="M39" s="22"/>
      <c r="N39" s="22"/>
      <c r="O39" s="22"/>
      <c r="P39" s="22"/>
    </row>
    <row r="40" spans="1:16" ht="39" customHeight="1" x14ac:dyDescent="0.2">
      <c r="A40" s="22"/>
      <c r="B40" s="35"/>
      <c r="C40" s="1239" t="s">
        <v>564</v>
      </c>
      <c r="D40" s="1240"/>
      <c r="E40" s="1241"/>
      <c r="F40" s="36">
        <v>0</v>
      </c>
      <c r="G40" s="37">
        <v>0</v>
      </c>
      <c r="H40" s="37">
        <v>0</v>
      </c>
      <c r="I40" s="37">
        <v>0</v>
      </c>
      <c r="J40" s="38">
        <v>0</v>
      </c>
      <c r="K40" s="22"/>
      <c r="L40" s="22"/>
      <c r="M40" s="22"/>
      <c r="N40" s="22"/>
      <c r="O40" s="22"/>
      <c r="P40" s="22"/>
    </row>
    <row r="41" spans="1:16" ht="39" customHeight="1" x14ac:dyDescent="0.2">
      <c r="A41" s="22"/>
      <c r="B41" s="35"/>
      <c r="C41" s="1239"/>
      <c r="D41" s="1240"/>
      <c r="E41" s="1241"/>
      <c r="F41" s="36"/>
      <c r="G41" s="37"/>
      <c r="H41" s="37"/>
      <c r="I41" s="37"/>
      <c r="J41" s="38"/>
      <c r="K41" s="22"/>
      <c r="L41" s="22"/>
      <c r="M41" s="22"/>
      <c r="N41" s="22"/>
      <c r="O41" s="22"/>
      <c r="P41" s="22"/>
    </row>
    <row r="42" spans="1:16" ht="39" customHeight="1" x14ac:dyDescent="0.2">
      <c r="A42" s="22"/>
      <c r="B42" s="39"/>
      <c r="C42" s="1239" t="s">
        <v>565</v>
      </c>
      <c r="D42" s="1240"/>
      <c r="E42" s="1241"/>
      <c r="F42" s="36" t="s">
        <v>509</v>
      </c>
      <c r="G42" s="37" t="s">
        <v>509</v>
      </c>
      <c r="H42" s="37" t="s">
        <v>509</v>
      </c>
      <c r="I42" s="37" t="s">
        <v>509</v>
      </c>
      <c r="J42" s="38" t="s">
        <v>509</v>
      </c>
      <c r="K42" s="22"/>
      <c r="L42" s="22"/>
      <c r="M42" s="22"/>
      <c r="N42" s="22"/>
      <c r="O42" s="22"/>
      <c r="P42" s="22"/>
    </row>
    <row r="43" spans="1:16" ht="39" customHeight="1" thickBot="1" x14ac:dyDescent="0.25">
      <c r="A43" s="22"/>
      <c r="B43" s="40"/>
      <c r="C43" s="1242" t="s">
        <v>566</v>
      </c>
      <c r="D43" s="1243"/>
      <c r="E43" s="1244"/>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TaD/7ZfrIecvxd/m9PMRZYm5YbiJSQ5nob4Kcz7XcagA5LN0/M5/JNLD0YMcyL6ZZMV//m5lkXW2sn/30OfXA==" saltValue="mrDtnVGMIpKbXTYjxZ03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5" t="s">
        <v>11</v>
      </c>
      <c r="C45" s="1266"/>
      <c r="D45" s="58"/>
      <c r="E45" s="1271" t="s">
        <v>12</v>
      </c>
      <c r="F45" s="1271"/>
      <c r="G45" s="1271"/>
      <c r="H45" s="1271"/>
      <c r="I45" s="1271"/>
      <c r="J45" s="1272"/>
      <c r="K45" s="59">
        <v>4781</v>
      </c>
      <c r="L45" s="60">
        <v>4255</v>
      </c>
      <c r="M45" s="60">
        <v>4329</v>
      </c>
      <c r="N45" s="60">
        <v>4268</v>
      </c>
      <c r="O45" s="61">
        <v>4257</v>
      </c>
      <c r="P45" s="48"/>
      <c r="Q45" s="48"/>
      <c r="R45" s="48"/>
      <c r="S45" s="48"/>
      <c r="T45" s="48"/>
      <c r="U45" s="48"/>
    </row>
    <row r="46" spans="1:21" ht="30.75" customHeight="1" x14ac:dyDescent="0.2">
      <c r="A46" s="48"/>
      <c r="B46" s="1267"/>
      <c r="C46" s="1268"/>
      <c r="D46" s="62"/>
      <c r="E46" s="1249" t="s">
        <v>13</v>
      </c>
      <c r="F46" s="1249"/>
      <c r="G46" s="1249"/>
      <c r="H46" s="1249"/>
      <c r="I46" s="1249"/>
      <c r="J46" s="1250"/>
      <c r="K46" s="63" t="s">
        <v>509</v>
      </c>
      <c r="L46" s="64" t="s">
        <v>509</v>
      </c>
      <c r="M46" s="64" t="s">
        <v>509</v>
      </c>
      <c r="N46" s="64" t="s">
        <v>509</v>
      </c>
      <c r="O46" s="65" t="s">
        <v>509</v>
      </c>
      <c r="P46" s="48"/>
      <c r="Q46" s="48"/>
      <c r="R46" s="48"/>
      <c r="S46" s="48"/>
      <c r="T46" s="48"/>
      <c r="U46" s="48"/>
    </row>
    <row r="47" spans="1:21" ht="30.75" customHeight="1" x14ac:dyDescent="0.2">
      <c r="A47" s="48"/>
      <c r="B47" s="1267"/>
      <c r="C47" s="1268"/>
      <c r="D47" s="62"/>
      <c r="E47" s="1249" t="s">
        <v>14</v>
      </c>
      <c r="F47" s="1249"/>
      <c r="G47" s="1249"/>
      <c r="H47" s="1249"/>
      <c r="I47" s="1249"/>
      <c r="J47" s="1250"/>
      <c r="K47" s="63">
        <v>67</v>
      </c>
      <c r="L47" s="64">
        <v>67</v>
      </c>
      <c r="M47" s="64" t="s">
        <v>509</v>
      </c>
      <c r="N47" s="64" t="s">
        <v>509</v>
      </c>
      <c r="O47" s="65" t="s">
        <v>509</v>
      </c>
      <c r="P47" s="48"/>
      <c r="Q47" s="48"/>
      <c r="R47" s="48"/>
      <c r="S47" s="48"/>
      <c r="T47" s="48"/>
      <c r="U47" s="48"/>
    </row>
    <row r="48" spans="1:21" ht="30.75" customHeight="1" x14ac:dyDescent="0.2">
      <c r="A48" s="48"/>
      <c r="B48" s="1267"/>
      <c r="C48" s="1268"/>
      <c r="D48" s="62"/>
      <c r="E48" s="1249" t="s">
        <v>15</v>
      </c>
      <c r="F48" s="1249"/>
      <c r="G48" s="1249"/>
      <c r="H48" s="1249"/>
      <c r="I48" s="1249"/>
      <c r="J48" s="1250"/>
      <c r="K48" s="63">
        <v>1456</v>
      </c>
      <c r="L48" s="64">
        <v>2054</v>
      </c>
      <c r="M48" s="64">
        <v>2252</v>
      </c>
      <c r="N48" s="64">
        <v>2104</v>
      </c>
      <c r="O48" s="65">
        <v>2056</v>
      </c>
      <c r="P48" s="48"/>
      <c r="Q48" s="48"/>
      <c r="R48" s="48"/>
      <c r="S48" s="48"/>
      <c r="T48" s="48"/>
      <c r="U48" s="48"/>
    </row>
    <row r="49" spans="1:21" ht="30.75" customHeight="1" x14ac:dyDescent="0.2">
      <c r="A49" s="48"/>
      <c r="B49" s="1267"/>
      <c r="C49" s="1268"/>
      <c r="D49" s="62"/>
      <c r="E49" s="1249" t="s">
        <v>16</v>
      </c>
      <c r="F49" s="1249"/>
      <c r="G49" s="1249"/>
      <c r="H49" s="1249"/>
      <c r="I49" s="1249"/>
      <c r="J49" s="1250"/>
      <c r="K49" s="63" t="s">
        <v>509</v>
      </c>
      <c r="L49" s="64" t="s">
        <v>509</v>
      </c>
      <c r="M49" s="64" t="s">
        <v>509</v>
      </c>
      <c r="N49" s="64" t="s">
        <v>509</v>
      </c>
      <c r="O49" s="65" t="s">
        <v>509</v>
      </c>
      <c r="P49" s="48"/>
      <c r="Q49" s="48"/>
      <c r="R49" s="48"/>
      <c r="S49" s="48"/>
      <c r="T49" s="48"/>
      <c r="U49" s="48"/>
    </row>
    <row r="50" spans="1:21" ht="30.75" customHeight="1" x14ac:dyDescent="0.2">
      <c r="A50" s="48"/>
      <c r="B50" s="1267"/>
      <c r="C50" s="1268"/>
      <c r="D50" s="62"/>
      <c r="E50" s="1249" t="s">
        <v>17</v>
      </c>
      <c r="F50" s="1249"/>
      <c r="G50" s="1249"/>
      <c r="H50" s="1249"/>
      <c r="I50" s="1249"/>
      <c r="J50" s="1250"/>
      <c r="K50" s="63">
        <v>89</v>
      </c>
      <c r="L50" s="64">
        <v>94</v>
      </c>
      <c r="M50" s="64">
        <v>295</v>
      </c>
      <c r="N50" s="64">
        <v>84</v>
      </c>
      <c r="O50" s="65">
        <v>84</v>
      </c>
      <c r="P50" s="48"/>
      <c r="Q50" s="48"/>
      <c r="R50" s="48"/>
      <c r="S50" s="48"/>
      <c r="T50" s="48"/>
      <c r="U50" s="48"/>
    </row>
    <row r="51" spans="1:21" ht="30.75" customHeight="1" x14ac:dyDescent="0.2">
      <c r="A51" s="48"/>
      <c r="B51" s="1269"/>
      <c r="C51" s="1270"/>
      <c r="D51" s="66"/>
      <c r="E51" s="1249" t="s">
        <v>18</v>
      </c>
      <c r="F51" s="1249"/>
      <c r="G51" s="1249"/>
      <c r="H51" s="1249"/>
      <c r="I51" s="1249"/>
      <c r="J51" s="1250"/>
      <c r="K51" s="63" t="s">
        <v>509</v>
      </c>
      <c r="L51" s="64" t="s">
        <v>509</v>
      </c>
      <c r="M51" s="64" t="s">
        <v>509</v>
      </c>
      <c r="N51" s="64" t="s">
        <v>509</v>
      </c>
      <c r="O51" s="65" t="s">
        <v>509</v>
      </c>
      <c r="P51" s="48"/>
      <c r="Q51" s="48"/>
      <c r="R51" s="48"/>
      <c r="S51" s="48"/>
      <c r="T51" s="48"/>
      <c r="U51" s="48"/>
    </row>
    <row r="52" spans="1:21" ht="30.75" customHeight="1" x14ac:dyDescent="0.2">
      <c r="A52" s="48"/>
      <c r="B52" s="1247" t="s">
        <v>19</v>
      </c>
      <c r="C52" s="1248"/>
      <c r="D52" s="66"/>
      <c r="E52" s="1249" t="s">
        <v>20</v>
      </c>
      <c r="F52" s="1249"/>
      <c r="G52" s="1249"/>
      <c r="H52" s="1249"/>
      <c r="I52" s="1249"/>
      <c r="J52" s="1250"/>
      <c r="K52" s="63">
        <v>6678</v>
      </c>
      <c r="L52" s="64">
        <v>6506</v>
      </c>
      <c r="M52" s="64">
        <v>6547</v>
      </c>
      <c r="N52" s="64">
        <v>6352</v>
      </c>
      <c r="O52" s="65">
        <v>6160</v>
      </c>
      <c r="P52" s="48"/>
      <c r="Q52" s="48"/>
      <c r="R52" s="48"/>
      <c r="S52" s="48"/>
      <c r="T52" s="48"/>
      <c r="U52" s="48"/>
    </row>
    <row r="53" spans="1:21" ht="30.75" customHeight="1" thickBot="1" x14ac:dyDescent="0.25">
      <c r="A53" s="48"/>
      <c r="B53" s="1251" t="s">
        <v>21</v>
      </c>
      <c r="C53" s="1252"/>
      <c r="D53" s="67"/>
      <c r="E53" s="1253" t="s">
        <v>22</v>
      </c>
      <c r="F53" s="1253"/>
      <c r="G53" s="1253"/>
      <c r="H53" s="1253"/>
      <c r="I53" s="1253"/>
      <c r="J53" s="1254"/>
      <c r="K53" s="68">
        <v>-285</v>
      </c>
      <c r="L53" s="69">
        <v>-36</v>
      </c>
      <c r="M53" s="69">
        <v>329</v>
      </c>
      <c r="N53" s="69">
        <v>104</v>
      </c>
      <c r="O53" s="70">
        <v>237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2">
      <c r="B57" s="1255" t="s">
        <v>25</v>
      </c>
      <c r="C57" s="1256"/>
      <c r="D57" s="1259" t="s">
        <v>26</v>
      </c>
      <c r="E57" s="1260"/>
      <c r="F57" s="1260"/>
      <c r="G57" s="1260"/>
      <c r="H57" s="1260"/>
      <c r="I57" s="1260"/>
      <c r="J57" s="1261"/>
      <c r="K57" s="82" t="s">
        <v>589</v>
      </c>
      <c r="L57" s="83" t="s">
        <v>589</v>
      </c>
      <c r="M57" s="83" t="s">
        <v>589</v>
      </c>
      <c r="N57" s="83" t="s">
        <v>589</v>
      </c>
      <c r="O57" s="84" t="s">
        <v>589</v>
      </c>
    </row>
    <row r="58" spans="1:21" ht="31.5" customHeight="1" thickBot="1" x14ac:dyDescent="0.25">
      <c r="B58" s="1257"/>
      <c r="C58" s="1258"/>
      <c r="D58" s="1262" t="s">
        <v>27</v>
      </c>
      <c r="E58" s="1263"/>
      <c r="F58" s="1263"/>
      <c r="G58" s="1263"/>
      <c r="H58" s="1263"/>
      <c r="I58" s="1263"/>
      <c r="J58" s="1264"/>
      <c r="K58" s="85" t="s">
        <v>589</v>
      </c>
      <c r="L58" s="86" t="s">
        <v>589</v>
      </c>
      <c r="M58" s="86" t="s">
        <v>589</v>
      </c>
      <c r="N58" s="86" t="s">
        <v>589</v>
      </c>
      <c r="O58" s="87" t="s">
        <v>589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FZN0KTSWbaAyqESoZbE3WR69zoi3Hgy+ZpidhUmS3Ol7rGeSUUe6dvTW8m7nsS9Ybuy6oJwCZszt0wQIibjQ==" saltValue="zfhkUe3/DaKQ09nuvSpI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551</v>
      </c>
      <c r="J40" s="99" t="s">
        <v>552</v>
      </c>
      <c r="K40" s="99" t="s">
        <v>553</v>
      </c>
      <c r="L40" s="99" t="s">
        <v>554</v>
      </c>
      <c r="M40" s="100" t="s">
        <v>555</v>
      </c>
    </row>
    <row r="41" spans="2:13" ht="27.75" customHeight="1" x14ac:dyDescent="0.2">
      <c r="B41" s="1285" t="s">
        <v>30</v>
      </c>
      <c r="C41" s="1286"/>
      <c r="D41" s="101"/>
      <c r="E41" s="1287" t="s">
        <v>31</v>
      </c>
      <c r="F41" s="1287"/>
      <c r="G41" s="1287"/>
      <c r="H41" s="1288"/>
      <c r="I41" s="102">
        <v>41038</v>
      </c>
      <c r="J41" s="103">
        <v>40119</v>
      </c>
      <c r="K41" s="103">
        <v>39142</v>
      </c>
      <c r="L41" s="103">
        <v>39734</v>
      </c>
      <c r="M41" s="104">
        <v>38075</v>
      </c>
    </row>
    <row r="42" spans="2:13" ht="27.75" customHeight="1" x14ac:dyDescent="0.2">
      <c r="B42" s="1275"/>
      <c r="C42" s="1276"/>
      <c r="D42" s="105"/>
      <c r="E42" s="1279" t="s">
        <v>32</v>
      </c>
      <c r="F42" s="1279"/>
      <c r="G42" s="1279"/>
      <c r="H42" s="1280"/>
      <c r="I42" s="106">
        <v>7125</v>
      </c>
      <c r="J42" s="107">
        <v>5815</v>
      </c>
      <c r="K42" s="107">
        <v>5375</v>
      </c>
      <c r="L42" s="107">
        <v>3856</v>
      </c>
      <c r="M42" s="108">
        <v>283</v>
      </c>
    </row>
    <row r="43" spans="2:13" ht="27.75" customHeight="1" x14ac:dyDescent="0.2">
      <c r="B43" s="1275"/>
      <c r="C43" s="1276"/>
      <c r="D43" s="105"/>
      <c r="E43" s="1279" t="s">
        <v>33</v>
      </c>
      <c r="F43" s="1279"/>
      <c r="G43" s="1279"/>
      <c r="H43" s="1280"/>
      <c r="I43" s="106">
        <v>26094</v>
      </c>
      <c r="J43" s="107">
        <v>25367</v>
      </c>
      <c r="K43" s="107">
        <v>25043</v>
      </c>
      <c r="L43" s="107">
        <v>26382</v>
      </c>
      <c r="M43" s="108">
        <v>25422</v>
      </c>
    </row>
    <row r="44" spans="2:13" ht="27.75" customHeight="1" x14ac:dyDescent="0.2">
      <c r="B44" s="1275"/>
      <c r="C44" s="1276"/>
      <c r="D44" s="105"/>
      <c r="E44" s="1279" t="s">
        <v>34</v>
      </c>
      <c r="F44" s="1279"/>
      <c r="G44" s="1279"/>
      <c r="H44" s="1280"/>
      <c r="I44" s="106" t="s">
        <v>509</v>
      </c>
      <c r="J44" s="107" t="s">
        <v>509</v>
      </c>
      <c r="K44" s="107" t="s">
        <v>509</v>
      </c>
      <c r="L44" s="107" t="s">
        <v>509</v>
      </c>
      <c r="M44" s="108" t="s">
        <v>509</v>
      </c>
    </row>
    <row r="45" spans="2:13" ht="27.75" customHeight="1" x14ac:dyDescent="0.2">
      <c r="B45" s="1275"/>
      <c r="C45" s="1276"/>
      <c r="D45" s="105"/>
      <c r="E45" s="1279" t="s">
        <v>35</v>
      </c>
      <c r="F45" s="1279"/>
      <c r="G45" s="1279"/>
      <c r="H45" s="1280"/>
      <c r="I45" s="106">
        <v>10554</v>
      </c>
      <c r="J45" s="107">
        <v>9774</v>
      </c>
      <c r="K45" s="107">
        <v>9092</v>
      </c>
      <c r="L45" s="107">
        <v>9211</v>
      </c>
      <c r="M45" s="108">
        <v>8776</v>
      </c>
    </row>
    <row r="46" spans="2:13" ht="27.75" customHeight="1" x14ac:dyDescent="0.2">
      <c r="B46" s="1275"/>
      <c r="C46" s="1276"/>
      <c r="D46" s="109"/>
      <c r="E46" s="1279" t="s">
        <v>36</v>
      </c>
      <c r="F46" s="1279"/>
      <c r="G46" s="1279"/>
      <c r="H46" s="1280"/>
      <c r="I46" s="106" t="s">
        <v>509</v>
      </c>
      <c r="J46" s="107" t="s">
        <v>509</v>
      </c>
      <c r="K46" s="107" t="s">
        <v>509</v>
      </c>
      <c r="L46" s="107" t="s">
        <v>509</v>
      </c>
      <c r="M46" s="108" t="s">
        <v>509</v>
      </c>
    </row>
    <row r="47" spans="2:13" ht="27.75" customHeight="1" x14ac:dyDescent="0.2">
      <c r="B47" s="1275"/>
      <c r="C47" s="1276"/>
      <c r="D47" s="110"/>
      <c r="E47" s="1289" t="s">
        <v>37</v>
      </c>
      <c r="F47" s="1290"/>
      <c r="G47" s="1290"/>
      <c r="H47" s="1291"/>
      <c r="I47" s="106" t="s">
        <v>509</v>
      </c>
      <c r="J47" s="107" t="s">
        <v>509</v>
      </c>
      <c r="K47" s="107" t="s">
        <v>509</v>
      </c>
      <c r="L47" s="107" t="s">
        <v>509</v>
      </c>
      <c r="M47" s="108" t="s">
        <v>509</v>
      </c>
    </row>
    <row r="48" spans="2:13" ht="27.75" customHeight="1" x14ac:dyDescent="0.2">
      <c r="B48" s="1275"/>
      <c r="C48" s="1276"/>
      <c r="D48" s="105"/>
      <c r="E48" s="1279" t="s">
        <v>38</v>
      </c>
      <c r="F48" s="1279"/>
      <c r="G48" s="1279"/>
      <c r="H48" s="1280"/>
      <c r="I48" s="106" t="s">
        <v>509</v>
      </c>
      <c r="J48" s="107" t="s">
        <v>509</v>
      </c>
      <c r="K48" s="107" t="s">
        <v>509</v>
      </c>
      <c r="L48" s="107" t="s">
        <v>509</v>
      </c>
      <c r="M48" s="108" t="s">
        <v>509</v>
      </c>
    </row>
    <row r="49" spans="2:13" ht="27.75" customHeight="1" x14ac:dyDescent="0.2">
      <c r="B49" s="1277"/>
      <c r="C49" s="1278"/>
      <c r="D49" s="105"/>
      <c r="E49" s="1279" t="s">
        <v>39</v>
      </c>
      <c r="F49" s="1279"/>
      <c r="G49" s="1279"/>
      <c r="H49" s="1280"/>
      <c r="I49" s="106" t="s">
        <v>509</v>
      </c>
      <c r="J49" s="107" t="s">
        <v>509</v>
      </c>
      <c r="K49" s="107" t="s">
        <v>509</v>
      </c>
      <c r="L49" s="107" t="s">
        <v>509</v>
      </c>
      <c r="M49" s="108" t="s">
        <v>509</v>
      </c>
    </row>
    <row r="50" spans="2:13" ht="27.75" customHeight="1" x14ac:dyDescent="0.2">
      <c r="B50" s="1273" t="s">
        <v>40</v>
      </c>
      <c r="C50" s="1274"/>
      <c r="D50" s="111"/>
      <c r="E50" s="1279" t="s">
        <v>41</v>
      </c>
      <c r="F50" s="1279"/>
      <c r="G50" s="1279"/>
      <c r="H50" s="1280"/>
      <c r="I50" s="106">
        <v>8160</v>
      </c>
      <c r="J50" s="107">
        <v>9382</v>
      </c>
      <c r="K50" s="107">
        <v>10165</v>
      </c>
      <c r="L50" s="107">
        <v>11401</v>
      </c>
      <c r="M50" s="108">
        <v>12331</v>
      </c>
    </row>
    <row r="51" spans="2:13" ht="27.75" customHeight="1" x14ac:dyDescent="0.2">
      <c r="B51" s="1275"/>
      <c r="C51" s="1276"/>
      <c r="D51" s="105"/>
      <c r="E51" s="1279" t="s">
        <v>42</v>
      </c>
      <c r="F51" s="1279"/>
      <c r="G51" s="1279"/>
      <c r="H51" s="1280"/>
      <c r="I51" s="106">
        <v>35330</v>
      </c>
      <c r="J51" s="107">
        <v>33102</v>
      </c>
      <c r="K51" s="107">
        <v>34131</v>
      </c>
      <c r="L51" s="107">
        <v>35106</v>
      </c>
      <c r="M51" s="108">
        <v>35018</v>
      </c>
    </row>
    <row r="52" spans="2:13" ht="27.75" customHeight="1" x14ac:dyDescent="0.2">
      <c r="B52" s="1277"/>
      <c r="C52" s="1278"/>
      <c r="D52" s="105"/>
      <c r="E52" s="1279" t="s">
        <v>43</v>
      </c>
      <c r="F52" s="1279"/>
      <c r="G52" s="1279"/>
      <c r="H52" s="1280"/>
      <c r="I52" s="106">
        <v>40861</v>
      </c>
      <c r="J52" s="107">
        <v>39741</v>
      </c>
      <c r="K52" s="107">
        <v>37851</v>
      </c>
      <c r="L52" s="107">
        <v>35554</v>
      </c>
      <c r="M52" s="108">
        <v>33134</v>
      </c>
    </row>
    <row r="53" spans="2:13" ht="27.75" customHeight="1" thickBot="1" x14ac:dyDescent="0.25">
      <c r="B53" s="1281" t="s">
        <v>44</v>
      </c>
      <c r="C53" s="1282"/>
      <c r="D53" s="112"/>
      <c r="E53" s="1283" t="s">
        <v>45</v>
      </c>
      <c r="F53" s="1283"/>
      <c r="G53" s="1283"/>
      <c r="H53" s="1284"/>
      <c r="I53" s="113">
        <v>461</v>
      </c>
      <c r="J53" s="114">
        <v>-1150</v>
      </c>
      <c r="K53" s="114">
        <v>-3496</v>
      </c>
      <c r="L53" s="114">
        <v>-2878</v>
      </c>
      <c r="M53" s="115">
        <v>-7927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g1FTNAsNiMOLznHOlC1GIpUA7OCxaR1LvjbeH5K54va94U4BrAC4Cmir1kVdbRP9lVY3/S495WrXFyJdM+XoQ==" saltValue="kVfKhB4/qxnRc7HKgYzZ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553</v>
      </c>
      <c r="G54" s="124" t="s">
        <v>554</v>
      </c>
      <c r="H54" s="125" t="s">
        <v>555</v>
      </c>
    </row>
    <row r="55" spans="2:8" ht="52.5" customHeight="1" x14ac:dyDescent="0.2">
      <c r="B55" s="126"/>
      <c r="C55" s="1300" t="s">
        <v>48</v>
      </c>
      <c r="D55" s="1300"/>
      <c r="E55" s="1301"/>
      <c r="F55" s="127">
        <v>5354</v>
      </c>
      <c r="G55" s="127">
        <v>5837</v>
      </c>
      <c r="H55" s="128">
        <v>5696</v>
      </c>
    </row>
    <row r="56" spans="2:8" ht="52.5" customHeight="1" x14ac:dyDescent="0.2">
      <c r="B56" s="129"/>
      <c r="C56" s="1302" t="s">
        <v>49</v>
      </c>
      <c r="D56" s="1302"/>
      <c r="E56" s="1303"/>
      <c r="F56" s="130" t="s">
        <v>509</v>
      </c>
      <c r="G56" s="130" t="s">
        <v>509</v>
      </c>
      <c r="H56" s="131" t="s">
        <v>509</v>
      </c>
    </row>
    <row r="57" spans="2:8" ht="53.25" customHeight="1" x14ac:dyDescent="0.2">
      <c r="B57" s="129"/>
      <c r="C57" s="1304" t="s">
        <v>50</v>
      </c>
      <c r="D57" s="1304"/>
      <c r="E57" s="1305"/>
      <c r="F57" s="132">
        <v>3616</v>
      </c>
      <c r="G57" s="132">
        <v>4224</v>
      </c>
      <c r="H57" s="133">
        <v>4797</v>
      </c>
    </row>
    <row r="58" spans="2:8" ht="45.75" customHeight="1" x14ac:dyDescent="0.2">
      <c r="B58" s="134"/>
      <c r="C58" s="1292" t="s">
        <v>572</v>
      </c>
      <c r="D58" s="1293"/>
      <c r="E58" s="1294"/>
      <c r="F58" s="135">
        <v>2003</v>
      </c>
      <c r="G58" s="135">
        <v>1989</v>
      </c>
      <c r="H58" s="136">
        <v>1958</v>
      </c>
    </row>
    <row r="59" spans="2:8" ht="45.75" customHeight="1" x14ac:dyDescent="0.2">
      <c r="B59" s="134"/>
      <c r="C59" s="1292" t="s">
        <v>575</v>
      </c>
      <c r="D59" s="1293"/>
      <c r="E59" s="1294"/>
      <c r="F59" s="385" t="s">
        <v>574</v>
      </c>
      <c r="G59" s="135">
        <v>500</v>
      </c>
      <c r="H59" s="136">
        <v>1000</v>
      </c>
    </row>
    <row r="60" spans="2:8" ht="45.75" customHeight="1" x14ac:dyDescent="0.2">
      <c r="B60" s="134"/>
      <c r="C60" s="1292" t="s">
        <v>573</v>
      </c>
      <c r="D60" s="1293"/>
      <c r="E60" s="1294"/>
      <c r="F60" s="135">
        <v>584</v>
      </c>
      <c r="G60" s="135">
        <v>805</v>
      </c>
      <c r="H60" s="136">
        <v>994</v>
      </c>
    </row>
    <row r="61" spans="2:8" ht="45.75" customHeight="1" x14ac:dyDescent="0.2">
      <c r="B61" s="134"/>
      <c r="C61" s="1292" t="s">
        <v>576</v>
      </c>
      <c r="D61" s="1293"/>
      <c r="E61" s="1294"/>
      <c r="F61" s="135">
        <v>582</v>
      </c>
      <c r="G61" s="135">
        <v>455</v>
      </c>
      <c r="H61" s="136">
        <v>334</v>
      </c>
    </row>
    <row r="62" spans="2:8" ht="45.75" customHeight="1" thickBot="1" x14ac:dyDescent="0.25">
      <c r="B62" s="137"/>
      <c r="C62" s="1295" t="s">
        <v>577</v>
      </c>
      <c r="D62" s="1296"/>
      <c r="E62" s="1297"/>
      <c r="F62" s="138">
        <v>188</v>
      </c>
      <c r="G62" s="138">
        <v>190</v>
      </c>
      <c r="H62" s="139">
        <v>193</v>
      </c>
    </row>
    <row r="63" spans="2:8" ht="52.5" customHeight="1" thickBot="1" x14ac:dyDescent="0.25">
      <c r="B63" s="140"/>
      <c r="C63" s="1298" t="s">
        <v>51</v>
      </c>
      <c r="D63" s="1298"/>
      <c r="E63" s="1299"/>
      <c r="F63" s="141">
        <v>8970</v>
      </c>
      <c r="G63" s="141">
        <v>10061</v>
      </c>
      <c r="H63" s="142">
        <v>10492</v>
      </c>
    </row>
    <row r="64" spans="2:8" ht="15" customHeight="1" x14ac:dyDescent="0.2"/>
    <row r="65" ht="0" hidden="1" customHeight="1" x14ac:dyDescent="0.2"/>
    <row r="66" ht="0" hidden="1" customHeight="1" x14ac:dyDescent="0.2"/>
  </sheetData>
  <sheetProtection algorithmName="SHA-512" hashValue="Ip4l98jHAdYetWu1QX+K3AVtQI7xlZxIsF6t5/XfcrTFQaLyzU1IQr9sjggOqSW6Yf8SOfxWQyqbTdk767Cl6g==" saltValue="tFptzfOPP0d16eyKLshh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7" t="s">
        <v>600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2" x14ac:dyDescent="0.2">
      <c r="B44" s="395"/>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2" x14ac:dyDescent="0.2">
      <c r="B45" s="395"/>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2" x14ac:dyDescent="0.2">
      <c r="B46" s="395"/>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2" x14ac:dyDescent="0.2">
      <c r="B47" s="395"/>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593</v>
      </c>
    </row>
    <row r="50" spans="1:109" ht="13.2" x14ac:dyDescent="0.2">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551</v>
      </c>
      <c r="BQ50" s="1321"/>
      <c r="BR50" s="1321"/>
      <c r="BS50" s="1321"/>
      <c r="BT50" s="1321"/>
      <c r="BU50" s="1321"/>
      <c r="BV50" s="1321"/>
      <c r="BW50" s="1321"/>
      <c r="BX50" s="1321" t="s">
        <v>552</v>
      </c>
      <c r="BY50" s="1321"/>
      <c r="BZ50" s="1321"/>
      <c r="CA50" s="1321"/>
      <c r="CB50" s="1321"/>
      <c r="CC50" s="1321"/>
      <c r="CD50" s="1321"/>
      <c r="CE50" s="1321"/>
      <c r="CF50" s="1321" t="s">
        <v>553</v>
      </c>
      <c r="CG50" s="1321"/>
      <c r="CH50" s="1321"/>
      <c r="CI50" s="1321"/>
      <c r="CJ50" s="1321"/>
      <c r="CK50" s="1321"/>
      <c r="CL50" s="1321"/>
      <c r="CM50" s="1321"/>
      <c r="CN50" s="1321" t="s">
        <v>554</v>
      </c>
      <c r="CO50" s="1321"/>
      <c r="CP50" s="1321"/>
      <c r="CQ50" s="1321"/>
      <c r="CR50" s="1321"/>
      <c r="CS50" s="1321"/>
      <c r="CT50" s="1321"/>
      <c r="CU50" s="1321"/>
      <c r="CV50" s="1321" t="s">
        <v>555</v>
      </c>
      <c r="CW50" s="1321"/>
      <c r="CX50" s="1321"/>
      <c r="CY50" s="1321"/>
      <c r="CZ50" s="1321"/>
      <c r="DA50" s="1321"/>
      <c r="DB50" s="1321"/>
      <c r="DC50" s="1321"/>
    </row>
    <row r="51" spans="1:109" ht="13.5" customHeight="1" x14ac:dyDescent="0.2">
      <c r="B51" s="395"/>
      <c r="G51" s="1322"/>
      <c r="H51" s="1322"/>
      <c r="I51" s="1325"/>
      <c r="J51" s="1325"/>
      <c r="K51" s="1323"/>
      <c r="L51" s="1323"/>
      <c r="M51" s="1323"/>
      <c r="N51" s="1323"/>
      <c r="AM51" s="404"/>
      <c r="AN51" s="1324" t="s">
        <v>594</v>
      </c>
      <c r="AO51" s="1324"/>
      <c r="AP51" s="1324"/>
      <c r="AQ51" s="1324"/>
      <c r="AR51" s="1324"/>
      <c r="AS51" s="1324"/>
      <c r="AT51" s="1324"/>
      <c r="AU51" s="1324"/>
      <c r="AV51" s="1324"/>
      <c r="AW51" s="1324"/>
      <c r="AX51" s="1324"/>
      <c r="AY51" s="1324"/>
      <c r="AZ51" s="1324"/>
      <c r="BA51" s="1324"/>
      <c r="BB51" s="1324" t="s">
        <v>595</v>
      </c>
      <c r="BC51" s="1324"/>
      <c r="BD51" s="1324"/>
      <c r="BE51" s="1324"/>
      <c r="BF51" s="1324"/>
      <c r="BG51" s="1324"/>
      <c r="BH51" s="1324"/>
      <c r="BI51" s="1324"/>
      <c r="BJ51" s="1324"/>
      <c r="BK51" s="1324"/>
      <c r="BL51" s="1324"/>
      <c r="BM51" s="1324"/>
      <c r="BN51" s="1324"/>
      <c r="BO51" s="1324"/>
      <c r="BP51" s="1316"/>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16"/>
      <c r="CW51" s="1306"/>
      <c r="CX51" s="1306"/>
      <c r="CY51" s="1306"/>
      <c r="CZ51" s="1306"/>
      <c r="DA51" s="1306"/>
      <c r="DB51" s="1306"/>
      <c r="DC51" s="1306"/>
    </row>
    <row r="52" spans="1:109" ht="13.2" x14ac:dyDescent="0.2">
      <c r="B52" s="395"/>
      <c r="G52" s="1322"/>
      <c r="H52" s="1322"/>
      <c r="I52" s="1325"/>
      <c r="J52" s="1325"/>
      <c r="K52" s="1323"/>
      <c r="L52" s="1323"/>
      <c r="M52" s="1323"/>
      <c r="N52" s="1323"/>
      <c r="AM52" s="40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3"/>
      <c r="B53" s="395"/>
      <c r="G53" s="1322"/>
      <c r="H53" s="1322"/>
      <c r="I53" s="1317"/>
      <c r="J53" s="1317"/>
      <c r="K53" s="1323"/>
      <c r="L53" s="1323"/>
      <c r="M53" s="1323"/>
      <c r="N53" s="1323"/>
      <c r="AM53" s="404"/>
      <c r="AN53" s="1324"/>
      <c r="AO53" s="1324"/>
      <c r="AP53" s="1324"/>
      <c r="AQ53" s="1324"/>
      <c r="AR53" s="1324"/>
      <c r="AS53" s="1324"/>
      <c r="AT53" s="1324"/>
      <c r="AU53" s="1324"/>
      <c r="AV53" s="1324"/>
      <c r="AW53" s="1324"/>
      <c r="AX53" s="1324"/>
      <c r="AY53" s="1324"/>
      <c r="AZ53" s="1324"/>
      <c r="BA53" s="1324"/>
      <c r="BB53" s="1324" t="s">
        <v>596</v>
      </c>
      <c r="BC53" s="1324"/>
      <c r="BD53" s="1324"/>
      <c r="BE53" s="1324"/>
      <c r="BF53" s="1324"/>
      <c r="BG53" s="1324"/>
      <c r="BH53" s="1324"/>
      <c r="BI53" s="1324"/>
      <c r="BJ53" s="1324"/>
      <c r="BK53" s="1324"/>
      <c r="BL53" s="1324"/>
      <c r="BM53" s="1324"/>
      <c r="BN53" s="1324"/>
      <c r="BO53" s="1324"/>
      <c r="BP53" s="1316"/>
      <c r="BQ53" s="1306"/>
      <c r="BR53" s="1306"/>
      <c r="BS53" s="1306"/>
      <c r="BT53" s="1306"/>
      <c r="BU53" s="1306"/>
      <c r="BV53" s="1306"/>
      <c r="BW53" s="1306"/>
      <c r="BX53" s="1306">
        <v>30.6</v>
      </c>
      <c r="BY53" s="1306"/>
      <c r="BZ53" s="1306"/>
      <c r="CA53" s="1306"/>
      <c r="CB53" s="1306"/>
      <c r="CC53" s="1306"/>
      <c r="CD53" s="1306"/>
      <c r="CE53" s="1306"/>
      <c r="CF53" s="1306">
        <v>57.9</v>
      </c>
      <c r="CG53" s="1306"/>
      <c r="CH53" s="1306"/>
      <c r="CI53" s="1306"/>
      <c r="CJ53" s="1306"/>
      <c r="CK53" s="1306"/>
      <c r="CL53" s="1306"/>
      <c r="CM53" s="1306"/>
      <c r="CN53" s="1306">
        <v>59.2</v>
      </c>
      <c r="CO53" s="1306"/>
      <c r="CP53" s="1306"/>
      <c r="CQ53" s="1306"/>
      <c r="CR53" s="1306"/>
      <c r="CS53" s="1306"/>
      <c r="CT53" s="1306"/>
      <c r="CU53" s="1306"/>
      <c r="CV53" s="1316"/>
      <c r="CW53" s="1306"/>
      <c r="CX53" s="1306"/>
      <c r="CY53" s="1306"/>
      <c r="CZ53" s="1306"/>
      <c r="DA53" s="1306"/>
      <c r="DB53" s="1306"/>
      <c r="DC53" s="1306"/>
    </row>
    <row r="54" spans="1:109" ht="13.2" x14ac:dyDescent="0.2">
      <c r="A54" s="403"/>
      <c r="B54" s="395"/>
      <c r="G54" s="1322"/>
      <c r="H54" s="1322"/>
      <c r="I54" s="1317"/>
      <c r="J54" s="1317"/>
      <c r="K54" s="1323"/>
      <c r="L54" s="1323"/>
      <c r="M54" s="1323"/>
      <c r="N54" s="1323"/>
      <c r="AM54" s="40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3"/>
      <c r="B55" s="395"/>
      <c r="G55" s="1317"/>
      <c r="H55" s="1317"/>
      <c r="I55" s="1317"/>
      <c r="J55" s="1317"/>
      <c r="K55" s="1323"/>
      <c r="L55" s="1323"/>
      <c r="M55" s="1323"/>
      <c r="N55" s="1323"/>
      <c r="AN55" s="1321" t="s">
        <v>597</v>
      </c>
      <c r="AO55" s="1321"/>
      <c r="AP55" s="1321"/>
      <c r="AQ55" s="1321"/>
      <c r="AR55" s="1321"/>
      <c r="AS55" s="1321"/>
      <c r="AT55" s="1321"/>
      <c r="AU55" s="1321"/>
      <c r="AV55" s="1321"/>
      <c r="AW55" s="1321"/>
      <c r="AX55" s="1321"/>
      <c r="AY55" s="1321"/>
      <c r="AZ55" s="1321"/>
      <c r="BA55" s="1321"/>
      <c r="BB55" s="1324" t="s">
        <v>595</v>
      </c>
      <c r="BC55" s="1324"/>
      <c r="BD55" s="1324"/>
      <c r="BE55" s="1324"/>
      <c r="BF55" s="1324"/>
      <c r="BG55" s="1324"/>
      <c r="BH55" s="1324"/>
      <c r="BI55" s="1324"/>
      <c r="BJ55" s="1324"/>
      <c r="BK55" s="1324"/>
      <c r="BL55" s="1324"/>
      <c r="BM55" s="1324"/>
      <c r="BN55" s="1324"/>
      <c r="BO55" s="1324"/>
      <c r="BP55" s="1316"/>
      <c r="BQ55" s="1306"/>
      <c r="BR55" s="1306"/>
      <c r="BS55" s="1306"/>
      <c r="BT55" s="1306"/>
      <c r="BU55" s="1306"/>
      <c r="BV55" s="1306"/>
      <c r="BW55" s="1306"/>
      <c r="BX55" s="1306">
        <v>25.4</v>
      </c>
      <c r="BY55" s="1306"/>
      <c r="BZ55" s="1306"/>
      <c r="CA55" s="1306"/>
      <c r="CB55" s="1306"/>
      <c r="CC55" s="1306"/>
      <c r="CD55" s="1306"/>
      <c r="CE55" s="1306"/>
      <c r="CF55" s="1306">
        <v>16.600000000000001</v>
      </c>
      <c r="CG55" s="1306"/>
      <c r="CH55" s="1306"/>
      <c r="CI55" s="1306"/>
      <c r="CJ55" s="1306"/>
      <c r="CK55" s="1306"/>
      <c r="CL55" s="1306"/>
      <c r="CM55" s="1306"/>
      <c r="CN55" s="1306">
        <v>17.399999999999999</v>
      </c>
      <c r="CO55" s="1306"/>
      <c r="CP55" s="1306"/>
      <c r="CQ55" s="1306"/>
      <c r="CR55" s="1306"/>
      <c r="CS55" s="1306"/>
      <c r="CT55" s="1306"/>
      <c r="CU55" s="1306"/>
      <c r="CV55" s="1316"/>
      <c r="CW55" s="1306"/>
      <c r="CX55" s="1306"/>
      <c r="CY55" s="1306"/>
      <c r="CZ55" s="1306"/>
      <c r="DA55" s="1306"/>
      <c r="DB55" s="1306"/>
      <c r="DC55" s="1306"/>
    </row>
    <row r="56" spans="1:109" ht="13.2" x14ac:dyDescent="0.2">
      <c r="A56" s="403"/>
      <c r="B56" s="395"/>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ht="13.2" x14ac:dyDescent="0.2">
      <c r="B57" s="407"/>
      <c r="G57" s="1317"/>
      <c r="H57" s="1317"/>
      <c r="I57" s="1326"/>
      <c r="J57" s="1326"/>
      <c r="K57" s="1323"/>
      <c r="L57" s="1323"/>
      <c r="M57" s="1323"/>
      <c r="N57" s="1323"/>
      <c r="AM57" s="388"/>
      <c r="AN57" s="1321"/>
      <c r="AO57" s="1321"/>
      <c r="AP57" s="1321"/>
      <c r="AQ57" s="1321"/>
      <c r="AR57" s="1321"/>
      <c r="AS57" s="1321"/>
      <c r="AT57" s="1321"/>
      <c r="AU57" s="1321"/>
      <c r="AV57" s="1321"/>
      <c r="AW57" s="1321"/>
      <c r="AX57" s="1321"/>
      <c r="AY57" s="1321"/>
      <c r="AZ57" s="1321"/>
      <c r="BA57" s="1321"/>
      <c r="BB57" s="1324" t="s">
        <v>596</v>
      </c>
      <c r="BC57" s="1324"/>
      <c r="BD57" s="1324"/>
      <c r="BE57" s="1324"/>
      <c r="BF57" s="1324"/>
      <c r="BG57" s="1324"/>
      <c r="BH57" s="1324"/>
      <c r="BI57" s="1324"/>
      <c r="BJ57" s="1324"/>
      <c r="BK57" s="1324"/>
      <c r="BL57" s="1324"/>
      <c r="BM57" s="1324"/>
      <c r="BN57" s="1324"/>
      <c r="BO57" s="1324"/>
      <c r="BP57" s="1316"/>
      <c r="BQ57" s="1306"/>
      <c r="BR57" s="1306"/>
      <c r="BS57" s="1306"/>
      <c r="BT57" s="1306"/>
      <c r="BU57" s="1306"/>
      <c r="BV57" s="1306"/>
      <c r="BW57" s="1306"/>
      <c r="BX57" s="1306">
        <v>52.6</v>
      </c>
      <c r="BY57" s="1306"/>
      <c r="BZ57" s="1306"/>
      <c r="CA57" s="1306"/>
      <c r="CB57" s="1306"/>
      <c r="CC57" s="1306"/>
      <c r="CD57" s="1306"/>
      <c r="CE57" s="1306"/>
      <c r="CF57" s="1306">
        <v>58.6</v>
      </c>
      <c r="CG57" s="1306"/>
      <c r="CH57" s="1306"/>
      <c r="CI57" s="1306"/>
      <c r="CJ57" s="1306"/>
      <c r="CK57" s="1306"/>
      <c r="CL57" s="1306"/>
      <c r="CM57" s="1306"/>
      <c r="CN57" s="1306">
        <v>58.9</v>
      </c>
      <c r="CO57" s="1306"/>
      <c r="CP57" s="1306"/>
      <c r="CQ57" s="1306"/>
      <c r="CR57" s="1306"/>
      <c r="CS57" s="1306"/>
      <c r="CT57" s="1306"/>
      <c r="CU57" s="1306"/>
      <c r="CV57" s="1316"/>
      <c r="CW57" s="1306"/>
      <c r="CX57" s="1306"/>
      <c r="CY57" s="1306"/>
      <c r="CZ57" s="1306"/>
      <c r="DA57" s="1306"/>
      <c r="DB57" s="1306"/>
      <c r="DC57" s="1306"/>
      <c r="DD57" s="408"/>
      <c r="DE57" s="407"/>
    </row>
    <row r="58" spans="1:109" s="403" customFormat="1" ht="13.2" x14ac:dyDescent="0.2">
      <c r="A58" s="388"/>
      <c r="B58" s="407"/>
      <c r="G58" s="1317"/>
      <c r="H58" s="1317"/>
      <c r="I58" s="1326"/>
      <c r="J58" s="1326"/>
      <c r="K58" s="1323"/>
      <c r="L58" s="1323"/>
      <c r="M58" s="1323"/>
      <c r="N58" s="1323"/>
      <c r="AM58" s="388"/>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598</v>
      </c>
    </row>
    <row r="64" spans="1:109" ht="13.2" x14ac:dyDescent="0.2">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7" t="s">
        <v>601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2" x14ac:dyDescent="0.2">
      <c r="B66" s="395"/>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2" x14ac:dyDescent="0.2">
      <c r="B67" s="395"/>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2" x14ac:dyDescent="0.2">
      <c r="B68" s="395"/>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2" x14ac:dyDescent="0.2">
      <c r="B69" s="395"/>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593</v>
      </c>
    </row>
    <row r="72" spans="2:107" ht="13.2" x14ac:dyDescent="0.2">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551</v>
      </c>
      <c r="BQ72" s="1321"/>
      <c r="BR72" s="1321"/>
      <c r="BS72" s="1321"/>
      <c r="BT72" s="1321"/>
      <c r="BU72" s="1321"/>
      <c r="BV72" s="1321"/>
      <c r="BW72" s="1321"/>
      <c r="BX72" s="1321" t="s">
        <v>552</v>
      </c>
      <c r="BY72" s="1321"/>
      <c r="BZ72" s="1321"/>
      <c r="CA72" s="1321"/>
      <c r="CB72" s="1321"/>
      <c r="CC72" s="1321"/>
      <c r="CD72" s="1321"/>
      <c r="CE72" s="1321"/>
      <c r="CF72" s="1321" t="s">
        <v>553</v>
      </c>
      <c r="CG72" s="1321"/>
      <c r="CH72" s="1321"/>
      <c r="CI72" s="1321"/>
      <c r="CJ72" s="1321"/>
      <c r="CK72" s="1321"/>
      <c r="CL72" s="1321"/>
      <c r="CM72" s="1321"/>
      <c r="CN72" s="1321" t="s">
        <v>554</v>
      </c>
      <c r="CO72" s="1321"/>
      <c r="CP72" s="1321"/>
      <c r="CQ72" s="1321"/>
      <c r="CR72" s="1321"/>
      <c r="CS72" s="1321"/>
      <c r="CT72" s="1321"/>
      <c r="CU72" s="1321"/>
      <c r="CV72" s="1321" t="s">
        <v>555</v>
      </c>
      <c r="CW72" s="1321"/>
      <c r="CX72" s="1321"/>
      <c r="CY72" s="1321"/>
      <c r="CZ72" s="1321"/>
      <c r="DA72" s="1321"/>
      <c r="DB72" s="1321"/>
      <c r="DC72" s="1321"/>
    </row>
    <row r="73" spans="2:107" ht="13.2" x14ac:dyDescent="0.2">
      <c r="B73" s="395"/>
      <c r="G73" s="1322"/>
      <c r="H73" s="1322"/>
      <c r="I73" s="1322"/>
      <c r="J73" s="1322"/>
      <c r="K73" s="1327"/>
      <c r="L73" s="1327"/>
      <c r="M73" s="1327"/>
      <c r="N73" s="1327"/>
      <c r="AM73" s="404"/>
      <c r="AN73" s="1324" t="s">
        <v>594</v>
      </c>
      <c r="AO73" s="1324"/>
      <c r="AP73" s="1324"/>
      <c r="AQ73" s="1324"/>
      <c r="AR73" s="1324"/>
      <c r="AS73" s="1324"/>
      <c r="AT73" s="1324"/>
      <c r="AU73" s="1324"/>
      <c r="AV73" s="1324"/>
      <c r="AW73" s="1324"/>
      <c r="AX73" s="1324"/>
      <c r="AY73" s="1324"/>
      <c r="AZ73" s="1324"/>
      <c r="BA73" s="1324"/>
      <c r="BB73" s="1324" t="s">
        <v>595</v>
      </c>
      <c r="BC73" s="1324"/>
      <c r="BD73" s="1324"/>
      <c r="BE73" s="1324"/>
      <c r="BF73" s="1324"/>
      <c r="BG73" s="1324"/>
      <c r="BH73" s="1324"/>
      <c r="BI73" s="1324"/>
      <c r="BJ73" s="1324"/>
      <c r="BK73" s="1324"/>
      <c r="BL73" s="1324"/>
      <c r="BM73" s="1324"/>
      <c r="BN73" s="1324"/>
      <c r="BO73" s="1324"/>
      <c r="BP73" s="1306">
        <v>1.5</v>
      </c>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2" x14ac:dyDescent="0.2">
      <c r="B74" s="395"/>
      <c r="G74" s="1322"/>
      <c r="H74" s="1322"/>
      <c r="I74" s="1322"/>
      <c r="J74" s="1322"/>
      <c r="K74" s="1327"/>
      <c r="L74" s="1327"/>
      <c r="M74" s="1327"/>
      <c r="N74" s="1327"/>
      <c r="AM74" s="40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5"/>
      <c r="G75" s="1322"/>
      <c r="H75" s="1322"/>
      <c r="I75" s="1317"/>
      <c r="J75" s="1317"/>
      <c r="K75" s="1323"/>
      <c r="L75" s="1323"/>
      <c r="M75" s="1323"/>
      <c r="N75" s="1323"/>
      <c r="AM75" s="404"/>
      <c r="AN75" s="1324"/>
      <c r="AO75" s="1324"/>
      <c r="AP75" s="1324"/>
      <c r="AQ75" s="1324"/>
      <c r="AR75" s="1324"/>
      <c r="AS75" s="1324"/>
      <c r="AT75" s="1324"/>
      <c r="AU75" s="1324"/>
      <c r="AV75" s="1324"/>
      <c r="AW75" s="1324"/>
      <c r="AX75" s="1324"/>
      <c r="AY75" s="1324"/>
      <c r="AZ75" s="1324"/>
      <c r="BA75" s="1324"/>
      <c r="BB75" s="1324" t="s">
        <v>599</v>
      </c>
      <c r="BC75" s="1324"/>
      <c r="BD75" s="1324"/>
      <c r="BE75" s="1324"/>
      <c r="BF75" s="1324"/>
      <c r="BG75" s="1324"/>
      <c r="BH75" s="1324"/>
      <c r="BI75" s="1324"/>
      <c r="BJ75" s="1324"/>
      <c r="BK75" s="1324"/>
      <c r="BL75" s="1324"/>
      <c r="BM75" s="1324"/>
      <c r="BN75" s="1324"/>
      <c r="BO75" s="1324"/>
      <c r="BP75" s="1306">
        <v>-0.6</v>
      </c>
      <c r="BQ75" s="1306"/>
      <c r="BR75" s="1306"/>
      <c r="BS75" s="1306"/>
      <c r="BT75" s="1306"/>
      <c r="BU75" s="1306"/>
      <c r="BV75" s="1306"/>
      <c r="BW75" s="1306"/>
      <c r="BX75" s="1306">
        <v>-0.7</v>
      </c>
      <c r="BY75" s="1306"/>
      <c r="BZ75" s="1306"/>
      <c r="CA75" s="1306"/>
      <c r="CB75" s="1306"/>
      <c r="CC75" s="1306"/>
      <c r="CD75" s="1306"/>
      <c r="CE75" s="1306"/>
      <c r="CF75" s="1306">
        <v>-0.1</v>
      </c>
      <c r="CG75" s="1306"/>
      <c r="CH75" s="1306"/>
      <c r="CI75" s="1306"/>
      <c r="CJ75" s="1306"/>
      <c r="CK75" s="1306"/>
      <c r="CL75" s="1306"/>
      <c r="CM75" s="1306"/>
      <c r="CN75" s="1306">
        <v>0.3</v>
      </c>
      <c r="CO75" s="1306"/>
      <c r="CP75" s="1306"/>
      <c r="CQ75" s="1306"/>
      <c r="CR75" s="1306"/>
      <c r="CS75" s="1306"/>
      <c r="CT75" s="1306"/>
      <c r="CU75" s="1306"/>
      <c r="CV75" s="1306">
        <v>0.6</v>
      </c>
      <c r="CW75" s="1306"/>
      <c r="CX75" s="1306"/>
      <c r="CY75" s="1306"/>
      <c r="CZ75" s="1306"/>
      <c r="DA75" s="1306"/>
      <c r="DB75" s="1306"/>
      <c r="DC75" s="1306"/>
    </row>
    <row r="76" spans="2:107" ht="13.2" x14ac:dyDescent="0.2">
      <c r="B76" s="395"/>
      <c r="G76" s="1322"/>
      <c r="H76" s="1322"/>
      <c r="I76" s="1317"/>
      <c r="J76" s="1317"/>
      <c r="K76" s="1323"/>
      <c r="L76" s="1323"/>
      <c r="M76" s="1323"/>
      <c r="N76" s="1323"/>
      <c r="AM76" s="40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5"/>
      <c r="G77" s="1317"/>
      <c r="H77" s="1317"/>
      <c r="I77" s="1317"/>
      <c r="J77" s="1317"/>
      <c r="K77" s="1327"/>
      <c r="L77" s="1327"/>
      <c r="M77" s="1327"/>
      <c r="N77" s="1327"/>
      <c r="AN77" s="1321" t="s">
        <v>597</v>
      </c>
      <c r="AO77" s="1321"/>
      <c r="AP77" s="1321"/>
      <c r="AQ77" s="1321"/>
      <c r="AR77" s="1321"/>
      <c r="AS77" s="1321"/>
      <c r="AT77" s="1321"/>
      <c r="AU77" s="1321"/>
      <c r="AV77" s="1321"/>
      <c r="AW77" s="1321"/>
      <c r="AX77" s="1321"/>
      <c r="AY77" s="1321"/>
      <c r="AZ77" s="1321"/>
      <c r="BA77" s="1321"/>
      <c r="BB77" s="1324" t="s">
        <v>595</v>
      </c>
      <c r="BC77" s="1324"/>
      <c r="BD77" s="1324"/>
      <c r="BE77" s="1324"/>
      <c r="BF77" s="1324"/>
      <c r="BG77" s="1324"/>
      <c r="BH77" s="1324"/>
      <c r="BI77" s="1324"/>
      <c r="BJ77" s="1324"/>
      <c r="BK77" s="1324"/>
      <c r="BL77" s="1324"/>
      <c r="BM77" s="1324"/>
      <c r="BN77" s="1324"/>
      <c r="BO77" s="1324"/>
      <c r="BP77" s="1306">
        <v>61.4</v>
      </c>
      <c r="BQ77" s="1306"/>
      <c r="BR77" s="1306"/>
      <c r="BS77" s="1306"/>
      <c r="BT77" s="1306"/>
      <c r="BU77" s="1306"/>
      <c r="BV77" s="1306"/>
      <c r="BW77" s="1306"/>
      <c r="BX77" s="1306">
        <v>25.4</v>
      </c>
      <c r="BY77" s="1306"/>
      <c r="BZ77" s="1306"/>
      <c r="CA77" s="1306"/>
      <c r="CB77" s="1306"/>
      <c r="CC77" s="1306"/>
      <c r="CD77" s="1306"/>
      <c r="CE77" s="1306"/>
      <c r="CF77" s="1306">
        <v>16.600000000000001</v>
      </c>
      <c r="CG77" s="1306"/>
      <c r="CH77" s="1306"/>
      <c r="CI77" s="1306"/>
      <c r="CJ77" s="1306"/>
      <c r="CK77" s="1306"/>
      <c r="CL77" s="1306"/>
      <c r="CM77" s="1306"/>
      <c r="CN77" s="1306">
        <v>17.399999999999999</v>
      </c>
      <c r="CO77" s="1306"/>
      <c r="CP77" s="1306"/>
      <c r="CQ77" s="1306"/>
      <c r="CR77" s="1306"/>
      <c r="CS77" s="1306"/>
      <c r="CT77" s="1306"/>
      <c r="CU77" s="1306"/>
      <c r="CV77" s="1306">
        <v>12.1</v>
      </c>
      <c r="CW77" s="1306"/>
      <c r="CX77" s="1306"/>
      <c r="CY77" s="1306"/>
      <c r="CZ77" s="1306"/>
      <c r="DA77" s="1306"/>
      <c r="DB77" s="1306"/>
      <c r="DC77" s="1306"/>
    </row>
    <row r="78" spans="2:107" ht="13.2" x14ac:dyDescent="0.2">
      <c r="B78" s="395"/>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5"/>
      <c r="G79" s="1317"/>
      <c r="H79" s="1317"/>
      <c r="I79" s="1326"/>
      <c r="J79" s="1326"/>
      <c r="K79" s="1328"/>
      <c r="L79" s="1328"/>
      <c r="M79" s="1328"/>
      <c r="N79" s="1328"/>
      <c r="AN79" s="1321"/>
      <c r="AO79" s="1321"/>
      <c r="AP79" s="1321"/>
      <c r="AQ79" s="1321"/>
      <c r="AR79" s="1321"/>
      <c r="AS79" s="1321"/>
      <c r="AT79" s="1321"/>
      <c r="AU79" s="1321"/>
      <c r="AV79" s="1321"/>
      <c r="AW79" s="1321"/>
      <c r="AX79" s="1321"/>
      <c r="AY79" s="1321"/>
      <c r="AZ79" s="1321"/>
      <c r="BA79" s="1321"/>
      <c r="BB79" s="1324" t="s">
        <v>599</v>
      </c>
      <c r="BC79" s="1324"/>
      <c r="BD79" s="1324"/>
      <c r="BE79" s="1324"/>
      <c r="BF79" s="1324"/>
      <c r="BG79" s="1324"/>
      <c r="BH79" s="1324"/>
      <c r="BI79" s="1324"/>
      <c r="BJ79" s="1324"/>
      <c r="BK79" s="1324"/>
      <c r="BL79" s="1324"/>
      <c r="BM79" s="1324"/>
      <c r="BN79" s="1324"/>
      <c r="BO79" s="1324"/>
      <c r="BP79" s="1306">
        <v>5.0999999999999996</v>
      </c>
      <c r="BQ79" s="1306"/>
      <c r="BR79" s="1306"/>
      <c r="BS79" s="1306"/>
      <c r="BT79" s="1306"/>
      <c r="BU79" s="1306"/>
      <c r="BV79" s="1306"/>
      <c r="BW79" s="1306"/>
      <c r="BX79" s="1306">
        <v>4.8</v>
      </c>
      <c r="BY79" s="1306"/>
      <c r="BZ79" s="1306"/>
      <c r="CA79" s="1306"/>
      <c r="CB79" s="1306"/>
      <c r="CC79" s="1306"/>
      <c r="CD79" s="1306"/>
      <c r="CE79" s="1306"/>
      <c r="CF79" s="1306">
        <v>3.6</v>
      </c>
      <c r="CG79" s="1306"/>
      <c r="CH79" s="1306"/>
      <c r="CI79" s="1306"/>
      <c r="CJ79" s="1306"/>
      <c r="CK79" s="1306"/>
      <c r="CL79" s="1306"/>
      <c r="CM79" s="1306"/>
      <c r="CN79" s="1306">
        <v>3.6</v>
      </c>
      <c r="CO79" s="1306"/>
      <c r="CP79" s="1306"/>
      <c r="CQ79" s="1306"/>
      <c r="CR79" s="1306"/>
      <c r="CS79" s="1306"/>
      <c r="CT79" s="1306"/>
      <c r="CU79" s="1306"/>
      <c r="CV79" s="1306">
        <v>3.5</v>
      </c>
      <c r="CW79" s="1306"/>
      <c r="CX79" s="1306"/>
      <c r="CY79" s="1306"/>
      <c r="CZ79" s="1306"/>
      <c r="DA79" s="1306"/>
      <c r="DB79" s="1306"/>
      <c r="DC79" s="1306"/>
    </row>
    <row r="80" spans="2:107" ht="13.2" x14ac:dyDescent="0.2">
      <c r="B80" s="395"/>
      <c r="G80" s="1317"/>
      <c r="H80" s="1317"/>
      <c r="I80" s="1326"/>
      <c r="J80" s="1326"/>
      <c r="K80" s="1328"/>
      <c r="L80" s="1328"/>
      <c r="M80" s="1328"/>
      <c r="N80" s="1328"/>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pans="108:109" ht="13.5" hidden="1" customHeight="1" x14ac:dyDescent="0.2">
      <c r="DD97" s="388"/>
      <c r="DE97" s="388"/>
    </row>
    <row r="98" spans="108:109" ht="13.5" hidden="1" customHeight="1" x14ac:dyDescent="0.2">
      <c r="DD98" s="388"/>
      <c r="DE98" s="388"/>
    </row>
    <row r="99" spans="108:109" ht="13.5" hidden="1" customHeight="1" x14ac:dyDescent="0.2">
      <c r="DD99" s="388"/>
      <c r="DE99" s="388"/>
    </row>
    <row r="100" spans="108:109" ht="13.5" hidden="1" customHeight="1" x14ac:dyDescent="0.2">
      <c r="DD100" s="388"/>
      <c r="DE100" s="388"/>
    </row>
    <row r="101" spans="108:109" ht="13.5" hidden="1" customHeight="1" x14ac:dyDescent="0.2">
      <c r="DD101" s="388"/>
      <c r="DE101" s="388"/>
    </row>
    <row r="102" spans="108:109" ht="13.5" hidden="1" customHeight="1" x14ac:dyDescent="0.2">
      <c r="DD102" s="388"/>
      <c r="DE102" s="388"/>
    </row>
    <row r="103" spans="108:109" ht="13.5" hidden="1" customHeight="1" x14ac:dyDescent="0.2">
      <c r="DD103" s="388"/>
      <c r="DE103" s="388"/>
    </row>
    <row r="104" spans="108:109" ht="13.5" hidden="1" customHeight="1" x14ac:dyDescent="0.2">
      <c r="DD104" s="388"/>
      <c r="DE104" s="388"/>
    </row>
    <row r="105" spans="108:109" ht="13.5" hidden="1" customHeight="1" x14ac:dyDescent="0.2">
      <c r="DD105" s="388"/>
      <c r="DE105" s="388"/>
    </row>
    <row r="106" spans="108:109" ht="13.5" hidden="1" customHeight="1" x14ac:dyDescent="0.2">
      <c r="DD106" s="388"/>
      <c r="DE106" s="388"/>
    </row>
    <row r="107" spans="108:109" ht="13.5" hidden="1" customHeight="1" x14ac:dyDescent="0.2">
      <c r="DD107" s="388"/>
      <c r="DE107" s="388"/>
    </row>
    <row r="108" spans="108:109" ht="13.5" hidden="1" customHeight="1" x14ac:dyDescent="0.2">
      <c r="DD108" s="388"/>
      <c r="DE108" s="388"/>
    </row>
    <row r="109" spans="108:109" ht="13.5" hidden="1" customHeight="1" x14ac:dyDescent="0.2">
      <c r="DD109" s="388"/>
      <c r="DE109" s="388"/>
    </row>
    <row r="110" spans="108:109" ht="13.5" hidden="1" customHeight="1" x14ac:dyDescent="0.2">
      <c r="DD110" s="388"/>
      <c r="DE110" s="388"/>
    </row>
    <row r="111" spans="108:109" ht="13.5" hidden="1" customHeight="1" x14ac:dyDescent="0.2">
      <c r="DD111" s="388"/>
      <c r="DE111" s="388"/>
    </row>
    <row r="112" spans="108:109" ht="13.5" hidden="1" customHeight="1" x14ac:dyDescent="0.2">
      <c r="DD112" s="388"/>
      <c r="DE112" s="388"/>
    </row>
    <row r="113" spans="108:109" ht="13.5" hidden="1" customHeight="1" x14ac:dyDescent="0.2">
      <c r="DD113" s="388"/>
      <c r="DE113" s="388"/>
    </row>
    <row r="114" spans="108:109" ht="13.5" hidden="1" customHeight="1" x14ac:dyDescent="0.2">
      <c r="DD114" s="388"/>
      <c r="DE114" s="388"/>
    </row>
    <row r="115" spans="108:109" ht="13.5" hidden="1" customHeight="1" x14ac:dyDescent="0.2">
      <c r="DD115" s="388"/>
      <c r="DE115" s="388"/>
    </row>
    <row r="116" spans="108:109" ht="13.5" hidden="1" customHeight="1" x14ac:dyDescent="0.2">
      <c r="DD116" s="388"/>
      <c r="DE116" s="388"/>
    </row>
    <row r="117" spans="108:109" ht="13.5" hidden="1" customHeight="1" x14ac:dyDescent="0.2">
      <c r="DD117" s="388"/>
      <c r="DE117" s="388"/>
    </row>
    <row r="118" spans="108:109" ht="13.5" hidden="1" customHeight="1" x14ac:dyDescent="0.2">
      <c r="DD118" s="388"/>
      <c r="DE118" s="388"/>
    </row>
    <row r="119" spans="108:109" ht="13.5" hidden="1" customHeight="1" x14ac:dyDescent="0.2">
      <c r="DD119" s="388"/>
      <c r="DE119" s="388"/>
    </row>
    <row r="120" spans="108:109" ht="13.5" hidden="1" customHeight="1" x14ac:dyDescent="0.2">
      <c r="DD120" s="388"/>
      <c r="DE120" s="388"/>
    </row>
    <row r="121" spans="108:109" ht="13.5" hidden="1" customHeight="1" x14ac:dyDescent="0.2">
      <c r="DD121" s="388"/>
      <c r="DE121" s="388"/>
    </row>
    <row r="122" spans="108:109" ht="13.5" hidden="1" customHeight="1" x14ac:dyDescent="0.2">
      <c r="DD122" s="388"/>
      <c r="DE122" s="388"/>
    </row>
    <row r="123" spans="108:109" ht="13.5" hidden="1" customHeight="1" x14ac:dyDescent="0.2">
      <c r="DD123" s="388"/>
      <c r="DE123" s="388"/>
    </row>
    <row r="124" spans="108:109" ht="13.5" hidden="1" customHeight="1" x14ac:dyDescent="0.2">
      <c r="DD124" s="388"/>
      <c r="DE124" s="388"/>
    </row>
    <row r="125" spans="108:109" ht="13.5" hidden="1" customHeight="1" x14ac:dyDescent="0.2">
      <c r="DD125" s="388"/>
      <c r="DE125" s="388"/>
    </row>
    <row r="126" spans="108:109" ht="13.5" hidden="1" customHeight="1" x14ac:dyDescent="0.2">
      <c r="DD126" s="388"/>
      <c r="DE126" s="388"/>
    </row>
    <row r="127" spans="108:109" ht="13.5" hidden="1" customHeight="1" x14ac:dyDescent="0.2">
      <c r="DD127" s="388"/>
      <c r="DE127" s="388"/>
    </row>
    <row r="128" spans="108:109" ht="13.5" hidden="1" customHeight="1" x14ac:dyDescent="0.2">
      <c r="DD128" s="388"/>
      <c r="DE128" s="388"/>
    </row>
    <row r="129" spans="108:109" ht="13.5" hidden="1" customHeight="1" x14ac:dyDescent="0.2">
      <c r="DD129" s="388"/>
      <c r="DE129" s="388"/>
    </row>
    <row r="130" spans="108:109" ht="13.5" hidden="1" customHeight="1" x14ac:dyDescent="0.2">
      <c r="DD130" s="388"/>
      <c r="DE130" s="388"/>
    </row>
    <row r="131" spans="108:109" ht="13.5" hidden="1" customHeight="1" x14ac:dyDescent="0.2">
      <c r="DD131" s="388"/>
      <c r="DE131" s="388"/>
    </row>
    <row r="132" spans="108:109" ht="13.5" hidden="1" customHeight="1" x14ac:dyDescent="0.2">
      <c r="DD132" s="388"/>
      <c r="DE132" s="388"/>
    </row>
    <row r="133" spans="108:109" ht="13.5" hidden="1" customHeight="1" x14ac:dyDescent="0.2">
      <c r="DD133" s="388"/>
      <c r="DE133" s="388"/>
    </row>
    <row r="134" spans="108:109" ht="13.5" hidden="1" customHeight="1" x14ac:dyDescent="0.2">
      <c r="DD134" s="388"/>
      <c r="DE134" s="388"/>
    </row>
    <row r="135" spans="108:109" ht="13.5" hidden="1" customHeight="1" x14ac:dyDescent="0.2">
      <c r="DD135" s="388"/>
      <c r="DE135" s="388"/>
    </row>
    <row r="136" spans="108:109" ht="13.5" hidden="1" customHeight="1" x14ac:dyDescent="0.2">
      <c r="DD136" s="388"/>
      <c r="DE136" s="388"/>
    </row>
    <row r="137" spans="108:109" ht="13.5" hidden="1" customHeight="1" x14ac:dyDescent="0.2">
      <c r="DD137" s="388"/>
      <c r="DE137" s="388"/>
    </row>
    <row r="138" spans="108:109" ht="13.5" hidden="1" customHeight="1" x14ac:dyDescent="0.2">
      <c r="DD138" s="388"/>
      <c r="DE138" s="388"/>
    </row>
    <row r="139" spans="108:109" ht="13.5" hidden="1" customHeight="1" x14ac:dyDescent="0.2">
      <c r="DD139" s="388"/>
      <c r="DE139" s="388"/>
    </row>
    <row r="140" spans="108:109" ht="13.5" hidden="1" customHeight="1" x14ac:dyDescent="0.2">
      <c r="DD140" s="388"/>
      <c r="DE140" s="388"/>
    </row>
    <row r="141" spans="108:109" ht="13.5" hidden="1" customHeight="1" x14ac:dyDescent="0.2">
      <c r="DD141" s="388"/>
      <c r="DE141" s="388"/>
    </row>
    <row r="142" spans="108:109" ht="13.5" hidden="1" customHeight="1" x14ac:dyDescent="0.2">
      <c r="DD142" s="388"/>
      <c r="DE142" s="388"/>
    </row>
    <row r="143" spans="108:109" ht="13.5" hidden="1" customHeight="1" x14ac:dyDescent="0.2">
      <c r="DD143" s="388"/>
      <c r="DE143" s="388"/>
    </row>
    <row r="144" spans="108:109" ht="13.5" hidden="1" customHeight="1" x14ac:dyDescent="0.2">
      <c r="DD144" s="388"/>
      <c r="DE144" s="388"/>
    </row>
    <row r="145" spans="108:109" ht="13.5" hidden="1" customHeight="1" x14ac:dyDescent="0.2">
      <c r="DD145" s="388"/>
      <c r="DE145" s="388"/>
    </row>
    <row r="146" spans="108:109" ht="13.5" hidden="1" customHeight="1" x14ac:dyDescent="0.2">
      <c r="DD146" s="388"/>
      <c r="DE146" s="388"/>
    </row>
    <row r="147" spans="108:109" ht="13.5" hidden="1" customHeight="1" x14ac:dyDescent="0.2">
      <c r="DD147" s="388"/>
      <c r="DE147" s="388"/>
    </row>
    <row r="148" spans="108:109" ht="13.5" hidden="1" customHeight="1" x14ac:dyDescent="0.2">
      <c r="DD148" s="388"/>
      <c r="DE148" s="388"/>
    </row>
    <row r="149" spans="108:109" ht="13.5" hidden="1" customHeight="1" x14ac:dyDescent="0.2">
      <c r="DD149" s="388"/>
      <c r="DE149" s="388"/>
    </row>
    <row r="150" spans="108:109" ht="13.5" hidden="1" customHeight="1" x14ac:dyDescent="0.2">
      <c r="DD150" s="388"/>
      <c r="DE150" s="388"/>
    </row>
    <row r="151" spans="108:109" ht="13.5" hidden="1" customHeight="1" x14ac:dyDescent="0.2">
      <c r="DD151" s="388"/>
      <c r="DE151" s="388"/>
    </row>
    <row r="152" spans="108:109" ht="13.5" hidden="1" customHeight="1" x14ac:dyDescent="0.2">
      <c r="DD152" s="388"/>
      <c r="DE152" s="388"/>
    </row>
    <row r="153" spans="108:109" ht="13.5" hidden="1" customHeight="1" x14ac:dyDescent="0.2">
      <c r="DD153" s="388"/>
      <c r="DE153" s="388"/>
    </row>
    <row r="154" spans="108:109" ht="13.5" hidden="1" customHeight="1" x14ac:dyDescent="0.2">
      <c r="DD154" s="388"/>
      <c r="DE154" s="388"/>
    </row>
    <row r="155" spans="108:109" ht="13.5" hidden="1" customHeight="1" x14ac:dyDescent="0.2">
      <c r="DD155" s="388"/>
      <c r="DE155" s="388"/>
    </row>
    <row r="156" spans="108:109" ht="13.5" hidden="1" customHeight="1" x14ac:dyDescent="0.2">
      <c r="DD156" s="388"/>
      <c r="DE156" s="388"/>
    </row>
    <row r="157" spans="108:109" ht="13.5" hidden="1" customHeight="1" x14ac:dyDescent="0.2">
      <c r="DD157" s="388"/>
      <c r="DE157" s="388"/>
    </row>
    <row r="158" spans="108:109" ht="13.5" hidden="1" customHeight="1" x14ac:dyDescent="0.2">
      <c r="DD158" s="388"/>
      <c r="DE158" s="388"/>
    </row>
    <row r="159" spans="108:109" ht="13.5" hidden="1" customHeight="1" x14ac:dyDescent="0.2">
      <c r="DD159" s="388"/>
      <c r="DE159" s="388"/>
    </row>
    <row r="160" spans="108:109" ht="13.5" hidden="1" customHeight="1" x14ac:dyDescent="0.2">
      <c r="DD160" s="388"/>
      <c r="DE160" s="38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1azHu5d3zYPLXwZ4OmIbvkagUUjfbKFzyDQrOAFcxNuiRZvcCYlbwux6IBqWZ3rHOkesEJDFHw7dQSRYBAkzA==" saltValue="LzPY7Li/EQdo6prGxgwJ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Kz5a566fARSzpq4ByGKNxLqG1MkAunYvtfD2l9jsuCJbHFBMW+moh9gc/AmPB3YURFJqUJHqsFdXXMqB/0apg==" saltValue="bai353H+hn2/jQLutC0H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BylUWlyZ3v4eWIpzEOUVXp2WkV7IXS2S5/YIfsyi/b6tdREdva3X9yMRVc5/D/TrIxCj7a5UYUYeeeVGzhMLA==" saltValue="hz4aSCQ5Lsuj/6XXrgppB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548</v>
      </c>
      <c r="G2" s="156"/>
      <c r="H2" s="157"/>
    </row>
    <row r="3" spans="1:8" x14ac:dyDescent="0.2">
      <c r="A3" s="153" t="s">
        <v>541</v>
      </c>
      <c r="B3" s="158"/>
      <c r="C3" s="159"/>
      <c r="D3" s="160">
        <v>43146</v>
      </c>
      <c r="E3" s="161"/>
      <c r="F3" s="162">
        <v>37711</v>
      </c>
      <c r="G3" s="163"/>
      <c r="H3" s="164"/>
    </row>
    <row r="4" spans="1:8" x14ac:dyDescent="0.2">
      <c r="A4" s="165"/>
      <c r="B4" s="166"/>
      <c r="C4" s="167"/>
      <c r="D4" s="168">
        <v>19426</v>
      </c>
      <c r="E4" s="169"/>
      <c r="F4" s="170">
        <v>18037</v>
      </c>
      <c r="G4" s="171"/>
      <c r="H4" s="172"/>
    </row>
    <row r="5" spans="1:8" x14ac:dyDescent="0.2">
      <c r="A5" s="153" t="s">
        <v>543</v>
      </c>
      <c r="B5" s="158"/>
      <c r="C5" s="159"/>
      <c r="D5" s="160">
        <v>33317</v>
      </c>
      <c r="E5" s="161"/>
      <c r="F5" s="162">
        <v>39951</v>
      </c>
      <c r="G5" s="163"/>
      <c r="H5" s="164"/>
    </row>
    <row r="6" spans="1:8" x14ac:dyDescent="0.2">
      <c r="A6" s="165"/>
      <c r="B6" s="166"/>
      <c r="C6" s="167"/>
      <c r="D6" s="168">
        <v>10474</v>
      </c>
      <c r="E6" s="169"/>
      <c r="F6" s="170">
        <v>22555</v>
      </c>
      <c r="G6" s="171"/>
      <c r="H6" s="172"/>
    </row>
    <row r="7" spans="1:8" x14ac:dyDescent="0.2">
      <c r="A7" s="153" t="s">
        <v>544</v>
      </c>
      <c r="B7" s="158"/>
      <c r="C7" s="159"/>
      <c r="D7" s="160">
        <v>42721</v>
      </c>
      <c r="E7" s="161"/>
      <c r="F7" s="162">
        <v>39893</v>
      </c>
      <c r="G7" s="163"/>
      <c r="H7" s="164"/>
    </row>
    <row r="8" spans="1:8" x14ac:dyDescent="0.2">
      <c r="A8" s="165"/>
      <c r="B8" s="166"/>
      <c r="C8" s="167"/>
      <c r="D8" s="168">
        <v>19064</v>
      </c>
      <c r="E8" s="169"/>
      <c r="F8" s="170">
        <v>26170</v>
      </c>
      <c r="G8" s="171"/>
      <c r="H8" s="172"/>
    </row>
    <row r="9" spans="1:8" x14ac:dyDescent="0.2">
      <c r="A9" s="153" t="s">
        <v>545</v>
      </c>
      <c r="B9" s="158"/>
      <c r="C9" s="159"/>
      <c r="D9" s="160">
        <v>38904</v>
      </c>
      <c r="E9" s="161"/>
      <c r="F9" s="162">
        <v>41080</v>
      </c>
      <c r="G9" s="163"/>
      <c r="H9" s="164"/>
    </row>
    <row r="10" spans="1:8" x14ac:dyDescent="0.2">
      <c r="A10" s="165"/>
      <c r="B10" s="166"/>
      <c r="C10" s="167"/>
      <c r="D10" s="168">
        <v>32420</v>
      </c>
      <c r="E10" s="169"/>
      <c r="F10" s="170">
        <v>27265</v>
      </c>
      <c r="G10" s="171"/>
      <c r="H10" s="172"/>
    </row>
    <row r="11" spans="1:8" x14ac:dyDescent="0.2">
      <c r="A11" s="153" t="s">
        <v>546</v>
      </c>
      <c r="B11" s="158"/>
      <c r="C11" s="159"/>
      <c r="D11" s="160">
        <v>26532</v>
      </c>
      <c r="E11" s="161"/>
      <c r="F11" s="162">
        <v>33173</v>
      </c>
      <c r="G11" s="163"/>
      <c r="H11" s="164"/>
    </row>
    <row r="12" spans="1:8" x14ac:dyDescent="0.2">
      <c r="A12" s="165"/>
      <c r="B12" s="166"/>
      <c r="C12" s="173"/>
      <c r="D12" s="168">
        <v>18821</v>
      </c>
      <c r="E12" s="169"/>
      <c r="F12" s="170">
        <v>20353</v>
      </c>
      <c r="G12" s="171"/>
      <c r="H12" s="172"/>
    </row>
    <row r="13" spans="1:8" x14ac:dyDescent="0.2">
      <c r="A13" s="153"/>
      <c r="B13" s="158"/>
      <c r="C13" s="174"/>
      <c r="D13" s="175">
        <v>36924</v>
      </c>
      <c r="E13" s="176"/>
      <c r="F13" s="177">
        <v>38362</v>
      </c>
      <c r="G13" s="178"/>
      <c r="H13" s="164"/>
    </row>
    <row r="14" spans="1:8" x14ac:dyDescent="0.2">
      <c r="A14" s="165"/>
      <c r="B14" s="166"/>
      <c r="C14" s="167"/>
      <c r="D14" s="168">
        <v>20041</v>
      </c>
      <c r="E14" s="169"/>
      <c r="F14" s="170">
        <v>22876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6.23</v>
      </c>
      <c r="C19" s="179">
        <f>ROUND(VALUE(SUBSTITUTE(実質収支比率等に係る経年分析!G$48,"▲","-")),2)</f>
        <v>5.43</v>
      </c>
      <c r="D19" s="179">
        <f>ROUND(VALUE(SUBSTITUTE(実質収支比率等に係る経年分析!H$48,"▲","-")),2)</f>
        <v>6.55</v>
      </c>
      <c r="E19" s="179">
        <f>ROUND(VALUE(SUBSTITUTE(実質収支比率等に係る経年分析!I$48,"▲","-")),2)</f>
        <v>4.3099999999999996</v>
      </c>
      <c r="F19" s="179">
        <f>ROUND(VALUE(SUBSTITUTE(実質収支比率等に係る経年分析!J$48,"▲","-")),2)</f>
        <v>4.6100000000000003</v>
      </c>
    </row>
    <row r="20" spans="1:11" x14ac:dyDescent="0.2">
      <c r="A20" s="179" t="s">
        <v>55</v>
      </c>
      <c r="B20" s="179">
        <f>ROUND(VALUE(SUBSTITUTE(実質収支比率等に係る経年分析!F$47,"▲","-")),2)</f>
        <v>9.89</v>
      </c>
      <c r="C20" s="179">
        <f>ROUND(VALUE(SUBSTITUTE(実質収支比率等に係る経年分析!G$47,"▲","-")),2)</f>
        <v>13.28</v>
      </c>
      <c r="D20" s="179">
        <f>ROUND(VALUE(SUBSTITUTE(実質収支比率等に係る経年分析!H$47,"▲","-")),2)</f>
        <v>14.86</v>
      </c>
      <c r="E20" s="179">
        <f>ROUND(VALUE(SUBSTITUTE(実質収支比率等に係る経年分析!I$47,"▲","-")),2)</f>
        <v>16.34</v>
      </c>
      <c r="F20" s="179">
        <f>ROUND(VALUE(SUBSTITUTE(実質収支比率等に係る経年分析!J$47,"▲","-")),2)</f>
        <v>15.8</v>
      </c>
    </row>
    <row r="21" spans="1:11" x14ac:dyDescent="0.2">
      <c r="A21" s="179" t="s">
        <v>56</v>
      </c>
      <c r="B21" s="179">
        <f>IF(ISNUMBER(VALUE(SUBSTITUTE(実質収支比率等に係る経年分析!F$49,"▲","-"))),ROUND(VALUE(SUBSTITUTE(実質収支比率等に係る経年分析!F$49,"▲","-")),2),NA())</f>
        <v>1.35</v>
      </c>
      <c r="C21" s="179">
        <f>IF(ISNUMBER(VALUE(SUBSTITUTE(実質収支比率等に係る経年分析!G$49,"▲","-"))),ROUND(VALUE(SUBSTITUTE(実質収支比率等に係る経年分析!G$49,"▲","-")),2),NA())</f>
        <v>3.09</v>
      </c>
      <c r="D21" s="179">
        <f>IF(ISNUMBER(VALUE(SUBSTITUTE(実質収支比率等に係る経年分析!H$49,"▲","-"))),ROUND(VALUE(SUBSTITUTE(実質収支比率等に係る経年分析!H$49,"▲","-")),2),NA())</f>
        <v>2.93</v>
      </c>
      <c r="E21" s="179">
        <f>IF(ISNUMBER(VALUE(SUBSTITUTE(実質収支比率等に係る経年分析!I$49,"▲","-"))),ROUND(VALUE(SUBSTITUTE(実質収支比率等に係る経年分析!I$49,"▲","-")),2),NA())</f>
        <v>-0.94</v>
      </c>
      <c r="F21" s="179">
        <f>IF(ISNUMBER(VALUE(SUBSTITUTE(実質収支比率等に係る経年分析!J$49,"▲","-"))),ROUND(VALUE(SUBSTITUTE(実質収支比率等に係る経年分析!J$49,"▲","-")),2),NA())</f>
        <v>-0.06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大船駅東口市街地再開発事業特別会計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2">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2.0099999999999998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4.5599999999999996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6678</v>
      </c>
      <c r="E42" s="181"/>
      <c r="F42" s="181"/>
      <c r="G42" s="181">
        <f>'実質公債費比率（分子）の構造'!L$52</f>
        <v>6506</v>
      </c>
      <c r="H42" s="181"/>
      <c r="I42" s="181"/>
      <c r="J42" s="181">
        <f>'実質公債費比率（分子）の構造'!M$52</f>
        <v>6547</v>
      </c>
      <c r="K42" s="181"/>
      <c r="L42" s="181"/>
      <c r="M42" s="181">
        <f>'実質公債費比率（分子）の構造'!N$52</f>
        <v>6352</v>
      </c>
      <c r="N42" s="181"/>
      <c r="O42" s="181"/>
      <c r="P42" s="181">
        <f>'実質公債費比率（分子）の構造'!O$52</f>
        <v>6160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89</v>
      </c>
      <c r="C44" s="181"/>
      <c r="D44" s="181"/>
      <c r="E44" s="181">
        <f>'実質公債費比率（分子）の構造'!L$50</f>
        <v>94</v>
      </c>
      <c r="F44" s="181"/>
      <c r="G44" s="181"/>
      <c r="H44" s="181">
        <f>'実質公債費比率（分子）の構造'!M$50</f>
        <v>295</v>
      </c>
      <c r="I44" s="181"/>
      <c r="J44" s="181"/>
      <c r="K44" s="181">
        <f>'実質公債費比率（分子）の構造'!N$50</f>
        <v>84</v>
      </c>
      <c r="L44" s="181"/>
      <c r="M44" s="181"/>
      <c r="N44" s="181">
        <f>'実質公債費比率（分子）の構造'!O$50</f>
        <v>84</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1456</v>
      </c>
      <c r="C46" s="181"/>
      <c r="D46" s="181"/>
      <c r="E46" s="181">
        <f>'実質公債費比率（分子）の構造'!L$48</f>
        <v>2054</v>
      </c>
      <c r="F46" s="181"/>
      <c r="G46" s="181"/>
      <c r="H46" s="181">
        <f>'実質公債費比率（分子）の構造'!M$48</f>
        <v>2252</v>
      </c>
      <c r="I46" s="181"/>
      <c r="J46" s="181"/>
      <c r="K46" s="181">
        <f>'実質公債費比率（分子）の構造'!N$48</f>
        <v>2104</v>
      </c>
      <c r="L46" s="181"/>
      <c r="M46" s="181"/>
      <c r="N46" s="181">
        <f>'実質公債費比率（分子）の構造'!O$48</f>
        <v>2056</v>
      </c>
      <c r="O46" s="181"/>
      <c r="P46" s="181"/>
    </row>
    <row r="47" spans="1:16" x14ac:dyDescent="0.2">
      <c r="A47" s="181" t="s">
        <v>68</v>
      </c>
      <c r="B47" s="181">
        <f>'実質公債費比率（分子）の構造'!K$47</f>
        <v>67</v>
      </c>
      <c r="C47" s="181"/>
      <c r="D47" s="181"/>
      <c r="E47" s="181">
        <f>'実質公債費比率（分子）の構造'!L$47</f>
        <v>67</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4781</v>
      </c>
      <c r="C49" s="181"/>
      <c r="D49" s="181"/>
      <c r="E49" s="181">
        <f>'実質公債費比率（分子）の構造'!L$45</f>
        <v>4255</v>
      </c>
      <c r="F49" s="181"/>
      <c r="G49" s="181"/>
      <c r="H49" s="181">
        <f>'実質公債費比率（分子）の構造'!M$45</f>
        <v>4329</v>
      </c>
      <c r="I49" s="181"/>
      <c r="J49" s="181"/>
      <c r="K49" s="181">
        <f>'実質公債費比率（分子）の構造'!N$45</f>
        <v>4268</v>
      </c>
      <c r="L49" s="181"/>
      <c r="M49" s="181"/>
      <c r="N49" s="181">
        <f>'実質公債費比率（分子）の構造'!O$45</f>
        <v>4257</v>
      </c>
      <c r="O49" s="181"/>
      <c r="P49" s="181"/>
    </row>
    <row r="50" spans="1:16" x14ac:dyDescent="0.2">
      <c r="A50" s="181" t="s">
        <v>71</v>
      </c>
      <c r="B50" s="181" t="e">
        <f>NA()</f>
        <v>#N/A</v>
      </c>
      <c r="C50" s="181">
        <f>IF(ISNUMBER('実質公債費比率（分子）の構造'!K$53),'実質公債費比率（分子）の構造'!K$53,NA())</f>
        <v>-285</v>
      </c>
      <c r="D50" s="181" t="e">
        <f>NA()</f>
        <v>#N/A</v>
      </c>
      <c r="E50" s="181" t="e">
        <f>NA()</f>
        <v>#N/A</v>
      </c>
      <c r="F50" s="181">
        <f>IF(ISNUMBER('実質公債費比率（分子）の構造'!L$53),'実質公債費比率（分子）の構造'!L$53,NA())</f>
        <v>-36</v>
      </c>
      <c r="G50" s="181" t="e">
        <f>NA()</f>
        <v>#N/A</v>
      </c>
      <c r="H50" s="181" t="e">
        <f>NA()</f>
        <v>#N/A</v>
      </c>
      <c r="I50" s="181">
        <f>IF(ISNUMBER('実質公債費比率（分子）の構造'!M$53),'実質公債費比率（分子）の構造'!M$53,NA())</f>
        <v>329</v>
      </c>
      <c r="J50" s="181" t="e">
        <f>NA()</f>
        <v>#N/A</v>
      </c>
      <c r="K50" s="181" t="e">
        <f>NA()</f>
        <v>#N/A</v>
      </c>
      <c r="L50" s="181">
        <f>IF(ISNUMBER('実質公債費比率（分子）の構造'!N$53),'実質公債費比率（分子）の構造'!N$53,NA())</f>
        <v>104</v>
      </c>
      <c r="M50" s="181" t="e">
        <f>NA()</f>
        <v>#N/A</v>
      </c>
      <c r="N50" s="181" t="e">
        <f>NA()</f>
        <v>#N/A</v>
      </c>
      <c r="O50" s="181">
        <f>IF(ISNUMBER('実質公債費比率（分子）の構造'!O$53),'実質公債費比率（分子）の構造'!O$53,NA())</f>
        <v>237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40861</v>
      </c>
      <c r="E56" s="180"/>
      <c r="F56" s="180"/>
      <c r="G56" s="180">
        <f>'将来負担比率（分子）の構造'!J$52</f>
        <v>39741</v>
      </c>
      <c r="H56" s="180"/>
      <c r="I56" s="180"/>
      <c r="J56" s="180">
        <f>'将来負担比率（分子）の構造'!K$52</f>
        <v>37851</v>
      </c>
      <c r="K56" s="180"/>
      <c r="L56" s="180"/>
      <c r="M56" s="180">
        <f>'将来負担比率（分子）の構造'!L$52</f>
        <v>35554</v>
      </c>
      <c r="N56" s="180"/>
      <c r="O56" s="180"/>
      <c r="P56" s="180">
        <f>'将来負担比率（分子）の構造'!M$52</f>
        <v>33134</v>
      </c>
    </row>
    <row r="57" spans="1:16" x14ac:dyDescent="0.2">
      <c r="A57" s="180" t="s">
        <v>42</v>
      </c>
      <c r="B57" s="180"/>
      <c r="C57" s="180"/>
      <c r="D57" s="180">
        <f>'将来負担比率（分子）の構造'!I$51</f>
        <v>35330</v>
      </c>
      <c r="E57" s="180"/>
      <c r="F57" s="180"/>
      <c r="G57" s="180">
        <f>'将来負担比率（分子）の構造'!J$51</f>
        <v>33102</v>
      </c>
      <c r="H57" s="180"/>
      <c r="I57" s="180"/>
      <c r="J57" s="180">
        <f>'将来負担比率（分子）の構造'!K$51</f>
        <v>34131</v>
      </c>
      <c r="K57" s="180"/>
      <c r="L57" s="180"/>
      <c r="M57" s="180">
        <f>'将来負担比率（分子）の構造'!L$51</f>
        <v>35106</v>
      </c>
      <c r="N57" s="180"/>
      <c r="O57" s="180"/>
      <c r="P57" s="180">
        <f>'将来負担比率（分子）の構造'!M$51</f>
        <v>35018</v>
      </c>
    </row>
    <row r="58" spans="1:16" x14ac:dyDescent="0.2">
      <c r="A58" s="180" t="s">
        <v>41</v>
      </c>
      <c r="B58" s="180"/>
      <c r="C58" s="180"/>
      <c r="D58" s="180">
        <f>'将来負担比率（分子）の構造'!I$50</f>
        <v>8160</v>
      </c>
      <c r="E58" s="180"/>
      <c r="F58" s="180"/>
      <c r="G58" s="180">
        <f>'将来負担比率（分子）の構造'!J$50</f>
        <v>9382</v>
      </c>
      <c r="H58" s="180"/>
      <c r="I58" s="180"/>
      <c r="J58" s="180">
        <f>'将来負担比率（分子）の構造'!K$50</f>
        <v>10165</v>
      </c>
      <c r="K58" s="180"/>
      <c r="L58" s="180"/>
      <c r="M58" s="180">
        <f>'将来負担比率（分子）の構造'!L$50</f>
        <v>11401</v>
      </c>
      <c r="N58" s="180"/>
      <c r="O58" s="180"/>
      <c r="P58" s="180">
        <f>'将来負担比率（分子）の構造'!M$50</f>
        <v>12331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10554</v>
      </c>
      <c r="C62" s="180"/>
      <c r="D62" s="180"/>
      <c r="E62" s="180">
        <f>'将来負担比率（分子）の構造'!J$45</f>
        <v>9774</v>
      </c>
      <c r="F62" s="180"/>
      <c r="G62" s="180"/>
      <c r="H62" s="180">
        <f>'将来負担比率（分子）の構造'!K$45</f>
        <v>9092</v>
      </c>
      <c r="I62" s="180"/>
      <c r="J62" s="180"/>
      <c r="K62" s="180">
        <f>'将来負担比率（分子）の構造'!L$45</f>
        <v>9211</v>
      </c>
      <c r="L62" s="180"/>
      <c r="M62" s="180"/>
      <c r="N62" s="180">
        <f>'将来負担比率（分子）の構造'!M$45</f>
        <v>8776</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26094</v>
      </c>
      <c r="C64" s="180"/>
      <c r="D64" s="180"/>
      <c r="E64" s="180">
        <f>'将来負担比率（分子）の構造'!J$43</f>
        <v>25367</v>
      </c>
      <c r="F64" s="180"/>
      <c r="G64" s="180"/>
      <c r="H64" s="180">
        <f>'将来負担比率（分子）の構造'!K$43</f>
        <v>25043</v>
      </c>
      <c r="I64" s="180"/>
      <c r="J64" s="180"/>
      <c r="K64" s="180">
        <f>'将来負担比率（分子）の構造'!L$43</f>
        <v>26382</v>
      </c>
      <c r="L64" s="180"/>
      <c r="M64" s="180"/>
      <c r="N64" s="180">
        <f>'将来負担比率（分子）の構造'!M$43</f>
        <v>25422</v>
      </c>
      <c r="O64" s="180"/>
      <c r="P64" s="180"/>
    </row>
    <row r="65" spans="1:16" x14ac:dyDescent="0.2">
      <c r="A65" s="180" t="s">
        <v>32</v>
      </c>
      <c r="B65" s="180">
        <f>'将来負担比率（分子）の構造'!I$42</f>
        <v>7125</v>
      </c>
      <c r="C65" s="180"/>
      <c r="D65" s="180"/>
      <c r="E65" s="180">
        <f>'将来負担比率（分子）の構造'!J$42</f>
        <v>5815</v>
      </c>
      <c r="F65" s="180"/>
      <c r="G65" s="180"/>
      <c r="H65" s="180">
        <f>'将来負担比率（分子）の構造'!K$42</f>
        <v>5375</v>
      </c>
      <c r="I65" s="180"/>
      <c r="J65" s="180"/>
      <c r="K65" s="180">
        <f>'将来負担比率（分子）の構造'!L$42</f>
        <v>3856</v>
      </c>
      <c r="L65" s="180"/>
      <c r="M65" s="180"/>
      <c r="N65" s="180">
        <f>'将来負担比率（分子）の構造'!M$42</f>
        <v>283</v>
      </c>
      <c r="O65" s="180"/>
      <c r="P65" s="180"/>
    </row>
    <row r="66" spans="1:16" x14ac:dyDescent="0.2">
      <c r="A66" s="180" t="s">
        <v>31</v>
      </c>
      <c r="B66" s="180">
        <f>'将来負担比率（分子）の構造'!I$41</f>
        <v>41038</v>
      </c>
      <c r="C66" s="180"/>
      <c r="D66" s="180"/>
      <c r="E66" s="180">
        <f>'将来負担比率（分子）の構造'!J$41</f>
        <v>40119</v>
      </c>
      <c r="F66" s="180"/>
      <c r="G66" s="180"/>
      <c r="H66" s="180">
        <f>'将来負担比率（分子）の構造'!K$41</f>
        <v>39142</v>
      </c>
      <c r="I66" s="180"/>
      <c r="J66" s="180"/>
      <c r="K66" s="180">
        <f>'将来負担比率（分子）の構造'!L$41</f>
        <v>39734</v>
      </c>
      <c r="L66" s="180"/>
      <c r="M66" s="180"/>
      <c r="N66" s="180">
        <f>'将来負担比率（分子）の構造'!M$41</f>
        <v>38075</v>
      </c>
      <c r="O66" s="180"/>
      <c r="P66" s="180"/>
    </row>
    <row r="67" spans="1:16" x14ac:dyDescent="0.2">
      <c r="A67" s="180" t="s">
        <v>75</v>
      </c>
      <c r="B67" s="180" t="e">
        <f>NA()</f>
        <v>#N/A</v>
      </c>
      <c r="C67" s="180">
        <f>IF(ISNUMBER('将来負担比率（分子）の構造'!I$53), IF('将来負担比率（分子）の構造'!I$53 &lt; 0, 0, '将来負担比率（分子）の構造'!I$53), NA())</f>
        <v>461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5354</v>
      </c>
      <c r="C72" s="184">
        <f>基金残高に係る経年分析!G55</f>
        <v>5837</v>
      </c>
      <c r="D72" s="184">
        <f>基金残高に係る経年分析!H55</f>
        <v>5696</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3616</v>
      </c>
      <c r="C74" s="184">
        <f>基金残高に係る経年分析!G57</f>
        <v>4224</v>
      </c>
      <c r="D74" s="184">
        <f>基金残高に係る経年分析!H57</f>
        <v>4797</v>
      </c>
    </row>
  </sheetData>
  <sheetProtection algorithmName="SHA-512" hashValue="Txc81njvh4JaANYC6sdGRO2P3uN7Kw22E0xj5EuBHinCOg71nviX2CUKYyGbRpAZlWVjaF1O914MVJ3PD928xA==" saltValue="NlJBKLJb2GGHVcYi8IHv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215</v>
      </c>
      <c r="DI1" s="795"/>
      <c r="DJ1" s="795"/>
      <c r="DK1" s="795"/>
      <c r="DL1" s="795"/>
      <c r="DM1" s="795"/>
      <c r="DN1" s="796"/>
      <c r="DO1" s="225"/>
      <c r="DP1" s="794" t="s">
        <v>216</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6" t="s">
        <v>218</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219</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220</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2">
      <c r="B4" s="736" t="s">
        <v>1</v>
      </c>
      <c r="C4" s="737"/>
      <c r="D4" s="737"/>
      <c r="E4" s="737"/>
      <c r="F4" s="737"/>
      <c r="G4" s="737"/>
      <c r="H4" s="737"/>
      <c r="I4" s="737"/>
      <c r="J4" s="737"/>
      <c r="K4" s="737"/>
      <c r="L4" s="737"/>
      <c r="M4" s="737"/>
      <c r="N4" s="737"/>
      <c r="O4" s="737"/>
      <c r="P4" s="737"/>
      <c r="Q4" s="738"/>
      <c r="R4" s="736" t="s">
        <v>221</v>
      </c>
      <c r="S4" s="737"/>
      <c r="T4" s="737"/>
      <c r="U4" s="737"/>
      <c r="V4" s="737"/>
      <c r="W4" s="737"/>
      <c r="X4" s="737"/>
      <c r="Y4" s="738"/>
      <c r="Z4" s="736" t="s">
        <v>222</v>
      </c>
      <c r="AA4" s="737"/>
      <c r="AB4" s="737"/>
      <c r="AC4" s="738"/>
      <c r="AD4" s="736" t="s">
        <v>223</v>
      </c>
      <c r="AE4" s="737"/>
      <c r="AF4" s="737"/>
      <c r="AG4" s="737"/>
      <c r="AH4" s="737"/>
      <c r="AI4" s="737"/>
      <c r="AJ4" s="737"/>
      <c r="AK4" s="738"/>
      <c r="AL4" s="736" t="s">
        <v>222</v>
      </c>
      <c r="AM4" s="737"/>
      <c r="AN4" s="737"/>
      <c r="AO4" s="738"/>
      <c r="AP4" s="797" t="s">
        <v>224</v>
      </c>
      <c r="AQ4" s="797"/>
      <c r="AR4" s="797"/>
      <c r="AS4" s="797"/>
      <c r="AT4" s="797"/>
      <c r="AU4" s="797"/>
      <c r="AV4" s="797"/>
      <c r="AW4" s="797"/>
      <c r="AX4" s="797"/>
      <c r="AY4" s="797"/>
      <c r="AZ4" s="797"/>
      <c r="BA4" s="797"/>
      <c r="BB4" s="797"/>
      <c r="BC4" s="797"/>
      <c r="BD4" s="797"/>
      <c r="BE4" s="797"/>
      <c r="BF4" s="797"/>
      <c r="BG4" s="797" t="s">
        <v>225</v>
      </c>
      <c r="BH4" s="797"/>
      <c r="BI4" s="797"/>
      <c r="BJ4" s="797"/>
      <c r="BK4" s="797"/>
      <c r="BL4" s="797"/>
      <c r="BM4" s="797"/>
      <c r="BN4" s="797"/>
      <c r="BO4" s="797" t="s">
        <v>222</v>
      </c>
      <c r="BP4" s="797"/>
      <c r="BQ4" s="797"/>
      <c r="BR4" s="797"/>
      <c r="BS4" s="797" t="s">
        <v>226</v>
      </c>
      <c r="BT4" s="797"/>
      <c r="BU4" s="797"/>
      <c r="BV4" s="797"/>
      <c r="BW4" s="797"/>
      <c r="BX4" s="797"/>
      <c r="BY4" s="797"/>
      <c r="BZ4" s="797"/>
      <c r="CA4" s="797"/>
      <c r="CB4" s="797"/>
      <c r="CD4" s="779" t="s">
        <v>227</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x14ac:dyDescent="0.2">
      <c r="B5" s="761" t="s">
        <v>228</v>
      </c>
      <c r="C5" s="762"/>
      <c r="D5" s="762"/>
      <c r="E5" s="762"/>
      <c r="F5" s="762"/>
      <c r="G5" s="762"/>
      <c r="H5" s="762"/>
      <c r="I5" s="762"/>
      <c r="J5" s="762"/>
      <c r="K5" s="762"/>
      <c r="L5" s="762"/>
      <c r="M5" s="762"/>
      <c r="N5" s="762"/>
      <c r="O5" s="762"/>
      <c r="P5" s="762"/>
      <c r="Q5" s="763"/>
      <c r="R5" s="727">
        <v>36035265</v>
      </c>
      <c r="S5" s="728"/>
      <c r="T5" s="728"/>
      <c r="U5" s="728"/>
      <c r="V5" s="728"/>
      <c r="W5" s="728"/>
      <c r="X5" s="728"/>
      <c r="Y5" s="774"/>
      <c r="Z5" s="792">
        <v>59.4</v>
      </c>
      <c r="AA5" s="792"/>
      <c r="AB5" s="792"/>
      <c r="AC5" s="792"/>
      <c r="AD5" s="793">
        <v>32632628</v>
      </c>
      <c r="AE5" s="793"/>
      <c r="AF5" s="793"/>
      <c r="AG5" s="793"/>
      <c r="AH5" s="793"/>
      <c r="AI5" s="793"/>
      <c r="AJ5" s="793"/>
      <c r="AK5" s="793"/>
      <c r="AL5" s="775">
        <v>88.5</v>
      </c>
      <c r="AM5" s="744"/>
      <c r="AN5" s="744"/>
      <c r="AO5" s="776"/>
      <c r="AP5" s="761" t="s">
        <v>229</v>
      </c>
      <c r="AQ5" s="762"/>
      <c r="AR5" s="762"/>
      <c r="AS5" s="762"/>
      <c r="AT5" s="762"/>
      <c r="AU5" s="762"/>
      <c r="AV5" s="762"/>
      <c r="AW5" s="762"/>
      <c r="AX5" s="762"/>
      <c r="AY5" s="762"/>
      <c r="AZ5" s="762"/>
      <c r="BA5" s="762"/>
      <c r="BB5" s="762"/>
      <c r="BC5" s="762"/>
      <c r="BD5" s="762"/>
      <c r="BE5" s="762"/>
      <c r="BF5" s="763"/>
      <c r="BG5" s="662">
        <v>32632628</v>
      </c>
      <c r="BH5" s="665"/>
      <c r="BI5" s="665"/>
      <c r="BJ5" s="665"/>
      <c r="BK5" s="665"/>
      <c r="BL5" s="665"/>
      <c r="BM5" s="665"/>
      <c r="BN5" s="666"/>
      <c r="BO5" s="724">
        <v>90.6</v>
      </c>
      <c r="BP5" s="724"/>
      <c r="BQ5" s="724"/>
      <c r="BR5" s="724"/>
      <c r="BS5" s="725">
        <v>181446</v>
      </c>
      <c r="BT5" s="725"/>
      <c r="BU5" s="725"/>
      <c r="BV5" s="725"/>
      <c r="BW5" s="725"/>
      <c r="BX5" s="725"/>
      <c r="BY5" s="725"/>
      <c r="BZ5" s="725"/>
      <c r="CA5" s="725"/>
      <c r="CB5" s="766"/>
      <c r="CD5" s="779" t="s">
        <v>224</v>
      </c>
      <c r="CE5" s="780"/>
      <c r="CF5" s="780"/>
      <c r="CG5" s="780"/>
      <c r="CH5" s="780"/>
      <c r="CI5" s="780"/>
      <c r="CJ5" s="780"/>
      <c r="CK5" s="780"/>
      <c r="CL5" s="780"/>
      <c r="CM5" s="780"/>
      <c r="CN5" s="780"/>
      <c r="CO5" s="780"/>
      <c r="CP5" s="780"/>
      <c r="CQ5" s="781"/>
      <c r="CR5" s="779" t="s">
        <v>230</v>
      </c>
      <c r="CS5" s="780"/>
      <c r="CT5" s="780"/>
      <c r="CU5" s="780"/>
      <c r="CV5" s="780"/>
      <c r="CW5" s="780"/>
      <c r="CX5" s="780"/>
      <c r="CY5" s="781"/>
      <c r="CZ5" s="779" t="s">
        <v>222</v>
      </c>
      <c r="DA5" s="780"/>
      <c r="DB5" s="780"/>
      <c r="DC5" s="781"/>
      <c r="DD5" s="779" t="s">
        <v>231</v>
      </c>
      <c r="DE5" s="780"/>
      <c r="DF5" s="780"/>
      <c r="DG5" s="780"/>
      <c r="DH5" s="780"/>
      <c r="DI5" s="780"/>
      <c r="DJ5" s="780"/>
      <c r="DK5" s="780"/>
      <c r="DL5" s="780"/>
      <c r="DM5" s="780"/>
      <c r="DN5" s="780"/>
      <c r="DO5" s="780"/>
      <c r="DP5" s="781"/>
      <c r="DQ5" s="779" t="s">
        <v>232</v>
      </c>
      <c r="DR5" s="780"/>
      <c r="DS5" s="780"/>
      <c r="DT5" s="780"/>
      <c r="DU5" s="780"/>
      <c r="DV5" s="780"/>
      <c r="DW5" s="780"/>
      <c r="DX5" s="780"/>
      <c r="DY5" s="780"/>
      <c r="DZ5" s="780"/>
      <c r="EA5" s="780"/>
      <c r="EB5" s="780"/>
      <c r="EC5" s="781"/>
    </row>
    <row r="6" spans="2:143" ht="11.25" customHeight="1" x14ac:dyDescent="0.2">
      <c r="B6" s="659" t="s">
        <v>233</v>
      </c>
      <c r="C6" s="660"/>
      <c r="D6" s="660"/>
      <c r="E6" s="660"/>
      <c r="F6" s="660"/>
      <c r="G6" s="660"/>
      <c r="H6" s="660"/>
      <c r="I6" s="660"/>
      <c r="J6" s="660"/>
      <c r="K6" s="660"/>
      <c r="L6" s="660"/>
      <c r="M6" s="660"/>
      <c r="N6" s="660"/>
      <c r="O6" s="660"/>
      <c r="P6" s="660"/>
      <c r="Q6" s="661"/>
      <c r="R6" s="662">
        <v>294710</v>
      </c>
      <c r="S6" s="665"/>
      <c r="T6" s="665"/>
      <c r="U6" s="665"/>
      <c r="V6" s="665"/>
      <c r="W6" s="665"/>
      <c r="X6" s="665"/>
      <c r="Y6" s="666"/>
      <c r="Z6" s="724">
        <v>0.5</v>
      </c>
      <c r="AA6" s="724"/>
      <c r="AB6" s="724"/>
      <c r="AC6" s="724"/>
      <c r="AD6" s="725">
        <v>294710</v>
      </c>
      <c r="AE6" s="725"/>
      <c r="AF6" s="725"/>
      <c r="AG6" s="725"/>
      <c r="AH6" s="725"/>
      <c r="AI6" s="725"/>
      <c r="AJ6" s="725"/>
      <c r="AK6" s="725"/>
      <c r="AL6" s="667">
        <v>0.8</v>
      </c>
      <c r="AM6" s="668"/>
      <c r="AN6" s="668"/>
      <c r="AO6" s="726"/>
      <c r="AP6" s="659" t="s">
        <v>234</v>
      </c>
      <c r="AQ6" s="660"/>
      <c r="AR6" s="660"/>
      <c r="AS6" s="660"/>
      <c r="AT6" s="660"/>
      <c r="AU6" s="660"/>
      <c r="AV6" s="660"/>
      <c r="AW6" s="660"/>
      <c r="AX6" s="660"/>
      <c r="AY6" s="660"/>
      <c r="AZ6" s="660"/>
      <c r="BA6" s="660"/>
      <c r="BB6" s="660"/>
      <c r="BC6" s="660"/>
      <c r="BD6" s="660"/>
      <c r="BE6" s="660"/>
      <c r="BF6" s="661"/>
      <c r="BG6" s="662">
        <v>32632628</v>
      </c>
      <c r="BH6" s="665"/>
      <c r="BI6" s="665"/>
      <c r="BJ6" s="665"/>
      <c r="BK6" s="665"/>
      <c r="BL6" s="665"/>
      <c r="BM6" s="665"/>
      <c r="BN6" s="666"/>
      <c r="BO6" s="724">
        <v>90.6</v>
      </c>
      <c r="BP6" s="724"/>
      <c r="BQ6" s="724"/>
      <c r="BR6" s="724"/>
      <c r="BS6" s="725">
        <v>181446</v>
      </c>
      <c r="BT6" s="725"/>
      <c r="BU6" s="725"/>
      <c r="BV6" s="725"/>
      <c r="BW6" s="725"/>
      <c r="BX6" s="725"/>
      <c r="BY6" s="725"/>
      <c r="BZ6" s="725"/>
      <c r="CA6" s="725"/>
      <c r="CB6" s="766"/>
      <c r="CD6" s="733" t="s">
        <v>235</v>
      </c>
      <c r="CE6" s="734"/>
      <c r="CF6" s="734"/>
      <c r="CG6" s="734"/>
      <c r="CH6" s="734"/>
      <c r="CI6" s="734"/>
      <c r="CJ6" s="734"/>
      <c r="CK6" s="734"/>
      <c r="CL6" s="734"/>
      <c r="CM6" s="734"/>
      <c r="CN6" s="734"/>
      <c r="CO6" s="734"/>
      <c r="CP6" s="734"/>
      <c r="CQ6" s="735"/>
      <c r="CR6" s="662">
        <v>425158</v>
      </c>
      <c r="CS6" s="665"/>
      <c r="CT6" s="665"/>
      <c r="CU6" s="665"/>
      <c r="CV6" s="665"/>
      <c r="CW6" s="665"/>
      <c r="CX6" s="665"/>
      <c r="CY6" s="666"/>
      <c r="CZ6" s="775">
        <v>0.7</v>
      </c>
      <c r="DA6" s="744"/>
      <c r="DB6" s="744"/>
      <c r="DC6" s="778"/>
      <c r="DD6" s="670" t="s">
        <v>138</v>
      </c>
      <c r="DE6" s="665"/>
      <c r="DF6" s="665"/>
      <c r="DG6" s="665"/>
      <c r="DH6" s="665"/>
      <c r="DI6" s="665"/>
      <c r="DJ6" s="665"/>
      <c r="DK6" s="665"/>
      <c r="DL6" s="665"/>
      <c r="DM6" s="665"/>
      <c r="DN6" s="665"/>
      <c r="DO6" s="665"/>
      <c r="DP6" s="666"/>
      <c r="DQ6" s="670">
        <v>425158</v>
      </c>
      <c r="DR6" s="665"/>
      <c r="DS6" s="665"/>
      <c r="DT6" s="665"/>
      <c r="DU6" s="665"/>
      <c r="DV6" s="665"/>
      <c r="DW6" s="665"/>
      <c r="DX6" s="665"/>
      <c r="DY6" s="665"/>
      <c r="DZ6" s="665"/>
      <c r="EA6" s="665"/>
      <c r="EB6" s="665"/>
      <c r="EC6" s="705"/>
    </row>
    <row r="7" spans="2:143" ht="11.25" customHeight="1" x14ac:dyDescent="0.2">
      <c r="B7" s="659" t="s">
        <v>236</v>
      </c>
      <c r="C7" s="660"/>
      <c r="D7" s="660"/>
      <c r="E7" s="660"/>
      <c r="F7" s="660"/>
      <c r="G7" s="660"/>
      <c r="H7" s="660"/>
      <c r="I7" s="660"/>
      <c r="J7" s="660"/>
      <c r="K7" s="660"/>
      <c r="L7" s="660"/>
      <c r="M7" s="660"/>
      <c r="N7" s="660"/>
      <c r="O7" s="660"/>
      <c r="P7" s="660"/>
      <c r="Q7" s="661"/>
      <c r="R7" s="662">
        <v>45543</v>
      </c>
      <c r="S7" s="665"/>
      <c r="T7" s="665"/>
      <c r="U7" s="665"/>
      <c r="V7" s="665"/>
      <c r="W7" s="665"/>
      <c r="X7" s="665"/>
      <c r="Y7" s="666"/>
      <c r="Z7" s="724">
        <v>0.1</v>
      </c>
      <c r="AA7" s="724"/>
      <c r="AB7" s="724"/>
      <c r="AC7" s="724"/>
      <c r="AD7" s="725">
        <v>45543</v>
      </c>
      <c r="AE7" s="725"/>
      <c r="AF7" s="725"/>
      <c r="AG7" s="725"/>
      <c r="AH7" s="725"/>
      <c r="AI7" s="725"/>
      <c r="AJ7" s="725"/>
      <c r="AK7" s="725"/>
      <c r="AL7" s="667">
        <v>0.1</v>
      </c>
      <c r="AM7" s="668"/>
      <c r="AN7" s="668"/>
      <c r="AO7" s="726"/>
      <c r="AP7" s="659" t="s">
        <v>237</v>
      </c>
      <c r="AQ7" s="660"/>
      <c r="AR7" s="660"/>
      <c r="AS7" s="660"/>
      <c r="AT7" s="660"/>
      <c r="AU7" s="660"/>
      <c r="AV7" s="660"/>
      <c r="AW7" s="660"/>
      <c r="AX7" s="660"/>
      <c r="AY7" s="660"/>
      <c r="AZ7" s="660"/>
      <c r="BA7" s="660"/>
      <c r="BB7" s="660"/>
      <c r="BC7" s="660"/>
      <c r="BD7" s="660"/>
      <c r="BE7" s="660"/>
      <c r="BF7" s="661"/>
      <c r="BG7" s="662">
        <v>18045893</v>
      </c>
      <c r="BH7" s="665"/>
      <c r="BI7" s="665"/>
      <c r="BJ7" s="665"/>
      <c r="BK7" s="665"/>
      <c r="BL7" s="665"/>
      <c r="BM7" s="665"/>
      <c r="BN7" s="666"/>
      <c r="BO7" s="724">
        <v>50.1</v>
      </c>
      <c r="BP7" s="724"/>
      <c r="BQ7" s="724"/>
      <c r="BR7" s="724"/>
      <c r="BS7" s="725">
        <v>181446</v>
      </c>
      <c r="BT7" s="725"/>
      <c r="BU7" s="725"/>
      <c r="BV7" s="725"/>
      <c r="BW7" s="725"/>
      <c r="BX7" s="725"/>
      <c r="BY7" s="725"/>
      <c r="BZ7" s="725"/>
      <c r="CA7" s="725"/>
      <c r="CB7" s="766"/>
      <c r="CD7" s="706" t="s">
        <v>238</v>
      </c>
      <c r="CE7" s="703"/>
      <c r="CF7" s="703"/>
      <c r="CG7" s="703"/>
      <c r="CH7" s="703"/>
      <c r="CI7" s="703"/>
      <c r="CJ7" s="703"/>
      <c r="CK7" s="703"/>
      <c r="CL7" s="703"/>
      <c r="CM7" s="703"/>
      <c r="CN7" s="703"/>
      <c r="CO7" s="703"/>
      <c r="CP7" s="703"/>
      <c r="CQ7" s="704"/>
      <c r="CR7" s="662">
        <v>7646614</v>
      </c>
      <c r="CS7" s="665"/>
      <c r="CT7" s="665"/>
      <c r="CU7" s="665"/>
      <c r="CV7" s="665"/>
      <c r="CW7" s="665"/>
      <c r="CX7" s="665"/>
      <c r="CY7" s="666"/>
      <c r="CZ7" s="724">
        <v>13</v>
      </c>
      <c r="DA7" s="724"/>
      <c r="DB7" s="724"/>
      <c r="DC7" s="724"/>
      <c r="DD7" s="670">
        <v>270438</v>
      </c>
      <c r="DE7" s="665"/>
      <c r="DF7" s="665"/>
      <c r="DG7" s="665"/>
      <c r="DH7" s="665"/>
      <c r="DI7" s="665"/>
      <c r="DJ7" s="665"/>
      <c r="DK7" s="665"/>
      <c r="DL7" s="665"/>
      <c r="DM7" s="665"/>
      <c r="DN7" s="665"/>
      <c r="DO7" s="665"/>
      <c r="DP7" s="666"/>
      <c r="DQ7" s="670">
        <v>6827928</v>
      </c>
      <c r="DR7" s="665"/>
      <c r="DS7" s="665"/>
      <c r="DT7" s="665"/>
      <c r="DU7" s="665"/>
      <c r="DV7" s="665"/>
      <c r="DW7" s="665"/>
      <c r="DX7" s="665"/>
      <c r="DY7" s="665"/>
      <c r="DZ7" s="665"/>
      <c r="EA7" s="665"/>
      <c r="EB7" s="665"/>
      <c r="EC7" s="705"/>
    </row>
    <row r="8" spans="2:143" ht="11.25" customHeight="1" x14ac:dyDescent="0.2">
      <c r="B8" s="659" t="s">
        <v>239</v>
      </c>
      <c r="C8" s="660"/>
      <c r="D8" s="660"/>
      <c r="E8" s="660"/>
      <c r="F8" s="660"/>
      <c r="G8" s="660"/>
      <c r="H8" s="660"/>
      <c r="I8" s="660"/>
      <c r="J8" s="660"/>
      <c r="K8" s="660"/>
      <c r="L8" s="660"/>
      <c r="M8" s="660"/>
      <c r="N8" s="660"/>
      <c r="O8" s="660"/>
      <c r="P8" s="660"/>
      <c r="Q8" s="661"/>
      <c r="R8" s="662">
        <v>190682</v>
      </c>
      <c r="S8" s="665"/>
      <c r="T8" s="665"/>
      <c r="U8" s="665"/>
      <c r="V8" s="665"/>
      <c r="W8" s="665"/>
      <c r="X8" s="665"/>
      <c r="Y8" s="666"/>
      <c r="Z8" s="724">
        <v>0.3</v>
      </c>
      <c r="AA8" s="724"/>
      <c r="AB8" s="724"/>
      <c r="AC8" s="724"/>
      <c r="AD8" s="725">
        <v>190682</v>
      </c>
      <c r="AE8" s="725"/>
      <c r="AF8" s="725"/>
      <c r="AG8" s="725"/>
      <c r="AH8" s="725"/>
      <c r="AI8" s="725"/>
      <c r="AJ8" s="725"/>
      <c r="AK8" s="725"/>
      <c r="AL8" s="667">
        <v>0.5</v>
      </c>
      <c r="AM8" s="668"/>
      <c r="AN8" s="668"/>
      <c r="AO8" s="726"/>
      <c r="AP8" s="659" t="s">
        <v>240</v>
      </c>
      <c r="AQ8" s="660"/>
      <c r="AR8" s="660"/>
      <c r="AS8" s="660"/>
      <c r="AT8" s="660"/>
      <c r="AU8" s="660"/>
      <c r="AV8" s="660"/>
      <c r="AW8" s="660"/>
      <c r="AX8" s="660"/>
      <c r="AY8" s="660"/>
      <c r="AZ8" s="660"/>
      <c r="BA8" s="660"/>
      <c r="BB8" s="660"/>
      <c r="BC8" s="660"/>
      <c r="BD8" s="660"/>
      <c r="BE8" s="660"/>
      <c r="BF8" s="661"/>
      <c r="BG8" s="662">
        <v>279919</v>
      </c>
      <c r="BH8" s="665"/>
      <c r="BI8" s="665"/>
      <c r="BJ8" s="665"/>
      <c r="BK8" s="665"/>
      <c r="BL8" s="665"/>
      <c r="BM8" s="665"/>
      <c r="BN8" s="666"/>
      <c r="BO8" s="724">
        <v>0.8</v>
      </c>
      <c r="BP8" s="724"/>
      <c r="BQ8" s="724"/>
      <c r="BR8" s="724"/>
      <c r="BS8" s="670" t="s">
        <v>138</v>
      </c>
      <c r="BT8" s="665"/>
      <c r="BU8" s="665"/>
      <c r="BV8" s="665"/>
      <c r="BW8" s="665"/>
      <c r="BX8" s="665"/>
      <c r="BY8" s="665"/>
      <c r="BZ8" s="665"/>
      <c r="CA8" s="665"/>
      <c r="CB8" s="705"/>
      <c r="CD8" s="706" t="s">
        <v>241</v>
      </c>
      <c r="CE8" s="703"/>
      <c r="CF8" s="703"/>
      <c r="CG8" s="703"/>
      <c r="CH8" s="703"/>
      <c r="CI8" s="703"/>
      <c r="CJ8" s="703"/>
      <c r="CK8" s="703"/>
      <c r="CL8" s="703"/>
      <c r="CM8" s="703"/>
      <c r="CN8" s="703"/>
      <c r="CO8" s="703"/>
      <c r="CP8" s="703"/>
      <c r="CQ8" s="704"/>
      <c r="CR8" s="662">
        <v>22738466</v>
      </c>
      <c r="CS8" s="665"/>
      <c r="CT8" s="665"/>
      <c r="CU8" s="665"/>
      <c r="CV8" s="665"/>
      <c r="CW8" s="665"/>
      <c r="CX8" s="665"/>
      <c r="CY8" s="666"/>
      <c r="CZ8" s="724">
        <v>38.700000000000003</v>
      </c>
      <c r="DA8" s="724"/>
      <c r="DB8" s="724"/>
      <c r="DC8" s="724"/>
      <c r="DD8" s="670">
        <v>268419</v>
      </c>
      <c r="DE8" s="665"/>
      <c r="DF8" s="665"/>
      <c r="DG8" s="665"/>
      <c r="DH8" s="665"/>
      <c r="DI8" s="665"/>
      <c r="DJ8" s="665"/>
      <c r="DK8" s="665"/>
      <c r="DL8" s="665"/>
      <c r="DM8" s="665"/>
      <c r="DN8" s="665"/>
      <c r="DO8" s="665"/>
      <c r="DP8" s="666"/>
      <c r="DQ8" s="670">
        <v>13040719</v>
      </c>
      <c r="DR8" s="665"/>
      <c r="DS8" s="665"/>
      <c r="DT8" s="665"/>
      <c r="DU8" s="665"/>
      <c r="DV8" s="665"/>
      <c r="DW8" s="665"/>
      <c r="DX8" s="665"/>
      <c r="DY8" s="665"/>
      <c r="DZ8" s="665"/>
      <c r="EA8" s="665"/>
      <c r="EB8" s="665"/>
      <c r="EC8" s="705"/>
    </row>
    <row r="9" spans="2:143" ht="11.25" customHeight="1" x14ac:dyDescent="0.2">
      <c r="B9" s="659" t="s">
        <v>242</v>
      </c>
      <c r="C9" s="660"/>
      <c r="D9" s="660"/>
      <c r="E9" s="660"/>
      <c r="F9" s="660"/>
      <c r="G9" s="660"/>
      <c r="H9" s="660"/>
      <c r="I9" s="660"/>
      <c r="J9" s="660"/>
      <c r="K9" s="660"/>
      <c r="L9" s="660"/>
      <c r="M9" s="660"/>
      <c r="N9" s="660"/>
      <c r="O9" s="660"/>
      <c r="P9" s="660"/>
      <c r="Q9" s="661"/>
      <c r="R9" s="662">
        <v>166682</v>
      </c>
      <c r="S9" s="665"/>
      <c r="T9" s="665"/>
      <c r="U9" s="665"/>
      <c r="V9" s="665"/>
      <c r="W9" s="665"/>
      <c r="X9" s="665"/>
      <c r="Y9" s="666"/>
      <c r="Z9" s="724">
        <v>0.3</v>
      </c>
      <c r="AA9" s="724"/>
      <c r="AB9" s="724"/>
      <c r="AC9" s="724"/>
      <c r="AD9" s="725">
        <v>166682</v>
      </c>
      <c r="AE9" s="725"/>
      <c r="AF9" s="725"/>
      <c r="AG9" s="725"/>
      <c r="AH9" s="725"/>
      <c r="AI9" s="725"/>
      <c r="AJ9" s="725"/>
      <c r="AK9" s="725"/>
      <c r="AL9" s="667">
        <v>0.5</v>
      </c>
      <c r="AM9" s="668"/>
      <c r="AN9" s="668"/>
      <c r="AO9" s="726"/>
      <c r="AP9" s="659" t="s">
        <v>243</v>
      </c>
      <c r="AQ9" s="660"/>
      <c r="AR9" s="660"/>
      <c r="AS9" s="660"/>
      <c r="AT9" s="660"/>
      <c r="AU9" s="660"/>
      <c r="AV9" s="660"/>
      <c r="AW9" s="660"/>
      <c r="AX9" s="660"/>
      <c r="AY9" s="660"/>
      <c r="AZ9" s="660"/>
      <c r="BA9" s="660"/>
      <c r="BB9" s="660"/>
      <c r="BC9" s="660"/>
      <c r="BD9" s="660"/>
      <c r="BE9" s="660"/>
      <c r="BF9" s="661"/>
      <c r="BG9" s="662">
        <v>15994406</v>
      </c>
      <c r="BH9" s="665"/>
      <c r="BI9" s="665"/>
      <c r="BJ9" s="665"/>
      <c r="BK9" s="665"/>
      <c r="BL9" s="665"/>
      <c r="BM9" s="665"/>
      <c r="BN9" s="666"/>
      <c r="BO9" s="724">
        <v>44.4</v>
      </c>
      <c r="BP9" s="724"/>
      <c r="BQ9" s="724"/>
      <c r="BR9" s="724"/>
      <c r="BS9" s="670" t="s">
        <v>138</v>
      </c>
      <c r="BT9" s="665"/>
      <c r="BU9" s="665"/>
      <c r="BV9" s="665"/>
      <c r="BW9" s="665"/>
      <c r="BX9" s="665"/>
      <c r="BY9" s="665"/>
      <c r="BZ9" s="665"/>
      <c r="CA9" s="665"/>
      <c r="CB9" s="705"/>
      <c r="CD9" s="706" t="s">
        <v>244</v>
      </c>
      <c r="CE9" s="703"/>
      <c r="CF9" s="703"/>
      <c r="CG9" s="703"/>
      <c r="CH9" s="703"/>
      <c r="CI9" s="703"/>
      <c r="CJ9" s="703"/>
      <c r="CK9" s="703"/>
      <c r="CL9" s="703"/>
      <c r="CM9" s="703"/>
      <c r="CN9" s="703"/>
      <c r="CO9" s="703"/>
      <c r="CP9" s="703"/>
      <c r="CQ9" s="704"/>
      <c r="CR9" s="662">
        <v>5489644</v>
      </c>
      <c r="CS9" s="665"/>
      <c r="CT9" s="665"/>
      <c r="CU9" s="665"/>
      <c r="CV9" s="665"/>
      <c r="CW9" s="665"/>
      <c r="CX9" s="665"/>
      <c r="CY9" s="666"/>
      <c r="CZ9" s="724">
        <v>9.3000000000000007</v>
      </c>
      <c r="DA9" s="724"/>
      <c r="DB9" s="724"/>
      <c r="DC9" s="724"/>
      <c r="DD9" s="670">
        <v>523058</v>
      </c>
      <c r="DE9" s="665"/>
      <c r="DF9" s="665"/>
      <c r="DG9" s="665"/>
      <c r="DH9" s="665"/>
      <c r="DI9" s="665"/>
      <c r="DJ9" s="665"/>
      <c r="DK9" s="665"/>
      <c r="DL9" s="665"/>
      <c r="DM9" s="665"/>
      <c r="DN9" s="665"/>
      <c r="DO9" s="665"/>
      <c r="DP9" s="666"/>
      <c r="DQ9" s="670">
        <v>4505610</v>
      </c>
      <c r="DR9" s="665"/>
      <c r="DS9" s="665"/>
      <c r="DT9" s="665"/>
      <c r="DU9" s="665"/>
      <c r="DV9" s="665"/>
      <c r="DW9" s="665"/>
      <c r="DX9" s="665"/>
      <c r="DY9" s="665"/>
      <c r="DZ9" s="665"/>
      <c r="EA9" s="665"/>
      <c r="EB9" s="665"/>
      <c r="EC9" s="705"/>
    </row>
    <row r="10" spans="2:143" ht="11.25" customHeight="1" x14ac:dyDescent="0.2">
      <c r="B10" s="659" t="s">
        <v>245</v>
      </c>
      <c r="C10" s="660"/>
      <c r="D10" s="660"/>
      <c r="E10" s="660"/>
      <c r="F10" s="660"/>
      <c r="G10" s="660"/>
      <c r="H10" s="660"/>
      <c r="I10" s="660"/>
      <c r="J10" s="660"/>
      <c r="K10" s="660"/>
      <c r="L10" s="660"/>
      <c r="M10" s="660"/>
      <c r="N10" s="660"/>
      <c r="O10" s="660"/>
      <c r="P10" s="660"/>
      <c r="Q10" s="661"/>
      <c r="R10" s="662" t="s">
        <v>138</v>
      </c>
      <c r="S10" s="665"/>
      <c r="T10" s="665"/>
      <c r="U10" s="665"/>
      <c r="V10" s="665"/>
      <c r="W10" s="665"/>
      <c r="X10" s="665"/>
      <c r="Y10" s="666"/>
      <c r="Z10" s="724" t="s">
        <v>246</v>
      </c>
      <c r="AA10" s="724"/>
      <c r="AB10" s="724"/>
      <c r="AC10" s="724"/>
      <c r="AD10" s="725" t="s">
        <v>246</v>
      </c>
      <c r="AE10" s="725"/>
      <c r="AF10" s="725"/>
      <c r="AG10" s="725"/>
      <c r="AH10" s="725"/>
      <c r="AI10" s="725"/>
      <c r="AJ10" s="725"/>
      <c r="AK10" s="725"/>
      <c r="AL10" s="667" t="s">
        <v>138</v>
      </c>
      <c r="AM10" s="668"/>
      <c r="AN10" s="668"/>
      <c r="AO10" s="726"/>
      <c r="AP10" s="659" t="s">
        <v>247</v>
      </c>
      <c r="AQ10" s="660"/>
      <c r="AR10" s="660"/>
      <c r="AS10" s="660"/>
      <c r="AT10" s="660"/>
      <c r="AU10" s="660"/>
      <c r="AV10" s="660"/>
      <c r="AW10" s="660"/>
      <c r="AX10" s="660"/>
      <c r="AY10" s="660"/>
      <c r="AZ10" s="660"/>
      <c r="BA10" s="660"/>
      <c r="BB10" s="660"/>
      <c r="BC10" s="660"/>
      <c r="BD10" s="660"/>
      <c r="BE10" s="660"/>
      <c r="BF10" s="661"/>
      <c r="BG10" s="662">
        <v>505428</v>
      </c>
      <c r="BH10" s="665"/>
      <c r="BI10" s="665"/>
      <c r="BJ10" s="665"/>
      <c r="BK10" s="665"/>
      <c r="BL10" s="665"/>
      <c r="BM10" s="665"/>
      <c r="BN10" s="666"/>
      <c r="BO10" s="724">
        <v>1.4</v>
      </c>
      <c r="BP10" s="724"/>
      <c r="BQ10" s="724"/>
      <c r="BR10" s="724"/>
      <c r="BS10" s="670" t="s">
        <v>246</v>
      </c>
      <c r="BT10" s="665"/>
      <c r="BU10" s="665"/>
      <c r="BV10" s="665"/>
      <c r="BW10" s="665"/>
      <c r="BX10" s="665"/>
      <c r="BY10" s="665"/>
      <c r="BZ10" s="665"/>
      <c r="CA10" s="665"/>
      <c r="CB10" s="705"/>
      <c r="CD10" s="706" t="s">
        <v>248</v>
      </c>
      <c r="CE10" s="703"/>
      <c r="CF10" s="703"/>
      <c r="CG10" s="703"/>
      <c r="CH10" s="703"/>
      <c r="CI10" s="703"/>
      <c r="CJ10" s="703"/>
      <c r="CK10" s="703"/>
      <c r="CL10" s="703"/>
      <c r="CM10" s="703"/>
      <c r="CN10" s="703"/>
      <c r="CO10" s="703"/>
      <c r="CP10" s="703"/>
      <c r="CQ10" s="704"/>
      <c r="CR10" s="662">
        <v>85154</v>
      </c>
      <c r="CS10" s="665"/>
      <c r="CT10" s="665"/>
      <c r="CU10" s="665"/>
      <c r="CV10" s="665"/>
      <c r="CW10" s="665"/>
      <c r="CX10" s="665"/>
      <c r="CY10" s="666"/>
      <c r="CZ10" s="724">
        <v>0.1</v>
      </c>
      <c r="DA10" s="724"/>
      <c r="DB10" s="724"/>
      <c r="DC10" s="724"/>
      <c r="DD10" s="670" t="s">
        <v>246</v>
      </c>
      <c r="DE10" s="665"/>
      <c r="DF10" s="665"/>
      <c r="DG10" s="665"/>
      <c r="DH10" s="665"/>
      <c r="DI10" s="665"/>
      <c r="DJ10" s="665"/>
      <c r="DK10" s="665"/>
      <c r="DL10" s="665"/>
      <c r="DM10" s="665"/>
      <c r="DN10" s="665"/>
      <c r="DO10" s="665"/>
      <c r="DP10" s="666"/>
      <c r="DQ10" s="670">
        <v>50154</v>
      </c>
      <c r="DR10" s="665"/>
      <c r="DS10" s="665"/>
      <c r="DT10" s="665"/>
      <c r="DU10" s="665"/>
      <c r="DV10" s="665"/>
      <c r="DW10" s="665"/>
      <c r="DX10" s="665"/>
      <c r="DY10" s="665"/>
      <c r="DZ10" s="665"/>
      <c r="EA10" s="665"/>
      <c r="EB10" s="665"/>
      <c r="EC10" s="705"/>
    </row>
    <row r="11" spans="2:143" ht="11.25" customHeight="1" x14ac:dyDescent="0.2">
      <c r="B11" s="659" t="s">
        <v>249</v>
      </c>
      <c r="C11" s="660"/>
      <c r="D11" s="660"/>
      <c r="E11" s="660"/>
      <c r="F11" s="660"/>
      <c r="G11" s="660"/>
      <c r="H11" s="660"/>
      <c r="I11" s="660"/>
      <c r="J11" s="660"/>
      <c r="K11" s="660"/>
      <c r="L11" s="660"/>
      <c r="M11" s="660"/>
      <c r="N11" s="660"/>
      <c r="O11" s="660"/>
      <c r="P11" s="660"/>
      <c r="Q11" s="661"/>
      <c r="R11" s="662" t="s">
        <v>138</v>
      </c>
      <c r="S11" s="665"/>
      <c r="T11" s="665"/>
      <c r="U11" s="665"/>
      <c r="V11" s="665"/>
      <c r="W11" s="665"/>
      <c r="X11" s="665"/>
      <c r="Y11" s="666"/>
      <c r="Z11" s="724" t="s">
        <v>246</v>
      </c>
      <c r="AA11" s="724"/>
      <c r="AB11" s="724"/>
      <c r="AC11" s="724"/>
      <c r="AD11" s="725" t="s">
        <v>138</v>
      </c>
      <c r="AE11" s="725"/>
      <c r="AF11" s="725"/>
      <c r="AG11" s="725"/>
      <c r="AH11" s="725"/>
      <c r="AI11" s="725"/>
      <c r="AJ11" s="725"/>
      <c r="AK11" s="725"/>
      <c r="AL11" s="667" t="s">
        <v>246</v>
      </c>
      <c r="AM11" s="668"/>
      <c r="AN11" s="668"/>
      <c r="AO11" s="726"/>
      <c r="AP11" s="659" t="s">
        <v>250</v>
      </c>
      <c r="AQ11" s="660"/>
      <c r="AR11" s="660"/>
      <c r="AS11" s="660"/>
      <c r="AT11" s="660"/>
      <c r="AU11" s="660"/>
      <c r="AV11" s="660"/>
      <c r="AW11" s="660"/>
      <c r="AX11" s="660"/>
      <c r="AY11" s="660"/>
      <c r="AZ11" s="660"/>
      <c r="BA11" s="660"/>
      <c r="BB11" s="660"/>
      <c r="BC11" s="660"/>
      <c r="BD11" s="660"/>
      <c r="BE11" s="660"/>
      <c r="BF11" s="661"/>
      <c r="BG11" s="662">
        <v>1266140</v>
      </c>
      <c r="BH11" s="665"/>
      <c r="BI11" s="665"/>
      <c r="BJ11" s="665"/>
      <c r="BK11" s="665"/>
      <c r="BL11" s="665"/>
      <c r="BM11" s="665"/>
      <c r="BN11" s="666"/>
      <c r="BO11" s="724">
        <v>3.5</v>
      </c>
      <c r="BP11" s="724"/>
      <c r="BQ11" s="724"/>
      <c r="BR11" s="724"/>
      <c r="BS11" s="670">
        <v>181446</v>
      </c>
      <c r="BT11" s="665"/>
      <c r="BU11" s="665"/>
      <c r="BV11" s="665"/>
      <c r="BW11" s="665"/>
      <c r="BX11" s="665"/>
      <c r="BY11" s="665"/>
      <c r="BZ11" s="665"/>
      <c r="CA11" s="665"/>
      <c r="CB11" s="705"/>
      <c r="CD11" s="706" t="s">
        <v>251</v>
      </c>
      <c r="CE11" s="703"/>
      <c r="CF11" s="703"/>
      <c r="CG11" s="703"/>
      <c r="CH11" s="703"/>
      <c r="CI11" s="703"/>
      <c r="CJ11" s="703"/>
      <c r="CK11" s="703"/>
      <c r="CL11" s="703"/>
      <c r="CM11" s="703"/>
      <c r="CN11" s="703"/>
      <c r="CO11" s="703"/>
      <c r="CP11" s="703"/>
      <c r="CQ11" s="704"/>
      <c r="CR11" s="662">
        <v>227504</v>
      </c>
      <c r="CS11" s="665"/>
      <c r="CT11" s="665"/>
      <c r="CU11" s="665"/>
      <c r="CV11" s="665"/>
      <c r="CW11" s="665"/>
      <c r="CX11" s="665"/>
      <c r="CY11" s="666"/>
      <c r="CZ11" s="724">
        <v>0.4</v>
      </c>
      <c r="DA11" s="724"/>
      <c r="DB11" s="724"/>
      <c r="DC11" s="724"/>
      <c r="DD11" s="670">
        <v>139044</v>
      </c>
      <c r="DE11" s="665"/>
      <c r="DF11" s="665"/>
      <c r="DG11" s="665"/>
      <c r="DH11" s="665"/>
      <c r="DI11" s="665"/>
      <c r="DJ11" s="665"/>
      <c r="DK11" s="665"/>
      <c r="DL11" s="665"/>
      <c r="DM11" s="665"/>
      <c r="DN11" s="665"/>
      <c r="DO11" s="665"/>
      <c r="DP11" s="666"/>
      <c r="DQ11" s="670">
        <v>147348</v>
      </c>
      <c r="DR11" s="665"/>
      <c r="DS11" s="665"/>
      <c r="DT11" s="665"/>
      <c r="DU11" s="665"/>
      <c r="DV11" s="665"/>
      <c r="DW11" s="665"/>
      <c r="DX11" s="665"/>
      <c r="DY11" s="665"/>
      <c r="DZ11" s="665"/>
      <c r="EA11" s="665"/>
      <c r="EB11" s="665"/>
      <c r="EC11" s="705"/>
    </row>
    <row r="12" spans="2:143" ht="11.25" customHeight="1" x14ac:dyDescent="0.2">
      <c r="B12" s="659" t="s">
        <v>252</v>
      </c>
      <c r="C12" s="660"/>
      <c r="D12" s="660"/>
      <c r="E12" s="660"/>
      <c r="F12" s="660"/>
      <c r="G12" s="660"/>
      <c r="H12" s="660"/>
      <c r="I12" s="660"/>
      <c r="J12" s="660"/>
      <c r="K12" s="660"/>
      <c r="L12" s="660"/>
      <c r="M12" s="660"/>
      <c r="N12" s="660"/>
      <c r="O12" s="660"/>
      <c r="P12" s="660"/>
      <c r="Q12" s="661"/>
      <c r="R12" s="662">
        <v>3054651</v>
      </c>
      <c r="S12" s="665"/>
      <c r="T12" s="665"/>
      <c r="U12" s="665"/>
      <c r="V12" s="665"/>
      <c r="W12" s="665"/>
      <c r="X12" s="665"/>
      <c r="Y12" s="666"/>
      <c r="Z12" s="724">
        <v>5</v>
      </c>
      <c r="AA12" s="724"/>
      <c r="AB12" s="724"/>
      <c r="AC12" s="724"/>
      <c r="AD12" s="725">
        <v>3054651</v>
      </c>
      <c r="AE12" s="725"/>
      <c r="AF12" s="725"/>
      <c r="AG12" s="725"/>
      <c r="AH12" s="725"/>
      <c r="AI12" s="725"/>
      <c r="AJ12" s="725"/>
      <c r="AK12" s="725"/>
      <c r="AL12" s="667">
        <v>8.3000000000000007</v>
      </c>
      <c r="AM12" s="668"/>
      <c r="AN12" s="668"/>
      <c r="AO12" s="726"/>
      <c r="AP12" s="659" t="s">
        <v>253</v>
      </c>
      <c r="AQ12" s="660"/>
      <c r="AR12" s="660"/>
      <c r="AS12" s="660"/>
      <c r="AT12" s="660"/>
      <c r="AU12" s="660"/>
      <c r="AV12" s="660"/>
      <c r="AW12" s="660"/>
      <c r="AX12" s="660"/>
      <c r="AY12" s="660"/>
      <c r="AZ12" s="660"/>
      <c r="BA12" s="660"/>
      <c r="BB12" s="660"/>
      <c r="BC12" s="660"/>
      <c r="BD12" s="660"/>
      <c r="BE12" s="660"/>
      <c r="BF12" s="661"/>
      <c r="BG12" s="662">
        <v>13665809</v>
      </c>
      <c r="BH12" s="665"/>
      <c r="BI12" s="665"/>
      <c r="BJ12" s="665"/>
      <c r="BK12" s="665"/>
      <c r="BL12" s="665"/>
      <c r="BM12" s="665"/>
      <c r="BN12" s="666"/>
      <c r="BO12" s="724">
        <v>37.9</v>
      </c>
      <c r="BP12" s="724"/>
      <c r="BQ12" s="724"/>
      <c r="BR12" s="724"/>
      <c r="BS12" s="670" t="s">
        <v>138</v>
      </c>
      <c r="BT12" s="665"/>
      <c r="BU12" s="665"/>
      <c r="BV12" s="665"/>
      <c r="BW12" s="665"/>
      <c r="BX12" s="665"/>
      <c r="BY12" s="665"/>
      <c r="BZ12" s="665"/>
      <c r="CA12" s="665"/>
      <c r="CB12" s="705"/>
      <c r="CD12" s="706" t="s">
        <v>254</v>
      </c>
      <c r="CE12" s="703"/>
      <c r="CF12" s="703"/>
      <c r="CG12" s="703"/>
      <c r="CH12" s="703"/>
      <c r="CI12" s="703"/>
      <c r="CJ12" s="703"/>
      <c r="CK12" s="703"/>
      <c r="CL12" s="703"/>
      <c r="CM12" s="703"/>
      <c r="CN12" s="703"/>
      <c r="CO12" s="703"/>
      <c r="CP12" s="703"/>
      <c r="CQ12" s="704"/>
      <c r="CR12" s="662">
        <v>975604</v>
      </c>
      <c r="CS12" s="665"/>
      <c r="CT12" s="665"/>
      <c r="CU12" s="665"/>
      <c r="CV12" s="665"/>
      <c r="CW12" s="665"/>
      <c r="CX12" s="665"/>
      <c r="CY12" s="666"/>
      <c r="CZ12" s="724">
        <v>1.7</v>
      </c>
      <c r="DA12" s="724"/>
      <c r="DB12" s="724"/>
      <c r="DC12" s="724"/>
      <c r="DD12" s="670">
        <v>89100</v>
      </c>
      <c r="DE12" s="665"/>
      <c r="DF12" s="665"/>
      <c r="DG12" s="665"/>
      <c r="DH12" s="665"/>
      <c r="DI12" s="665"/>
      <c r="DJ12" s="665"/>
      <c r="DK12" s="665"/>
      <c r="DL12" s="665"/>
      <c r="DM12" s="665"/>
      <c r="DN12" s="665"/>
      <c r="DO12" s="665"/>
      <c r="DP12" s="666"/>
      <c r="DQ12" s="670">
        <v>376729</v>
      </c>
      <c r="DR12" s="665"/>
      <c r="DS12" s="665"/>
      <c r="DT12" s="665"/>
      <c r="DU12" s="665"/>
      <c r="DV12" s="665"/>
      <c r="DW12" s="665"/>
      <c r="DX12" s="665"/>
      <c r="DY12" s="665"/>
      <c r="DZ12" s="665"/>
      <c r="EA12" s="665"/>
      <c r="EB12" s="665"/>
      <c r="EC12" s="705"/>
    </row>
    <row r="13" spans="2:143" ht="11.25" customHeight="1" x14ac:dyDescent="0.2">
      <c r="B13" s="659" t="s">
        <v>255</v>
      </c>
      <c r="C13" s="660"/>
      <c r="D13" s="660"/>
      <c r="E13" s="660"/>
      <c r="F13" s="660"/>
      <c r="G13" s="660"/>
      <c r="H13" s="660"/>
      <c r="I13" s="660"/>
      <c r="J13" s="660"/>
      <c r="K13" s="660"/>
      <c r="L13" s="660"/>
      <c r="M13" s="660"/>
      <c r="N13" s="660"/>
      <c r="O13" s="660"/>
      <c r="P13" s="660"/>
      <c r="Q13" s="661"/>
      <c r="R13" s="662">
        <v>23348</v>
      </c>
      <c r="S13" s="665"/>
      <c r="T13" s="665"/>
      <c r="U13" s="665"/>
      <c r="V13" s="665"/>
      <c r="W13" s="665"/>
      <c r="X13" s="665"/>
      <c r="Y13" s="666"/>
      <c r="Z13" s="724">
        <v>0</v>
      </c>
      <c r="AA13" s="724"/>
      <c r="AB13" s="724"/>
      <c r="AC13" s="724"/>
      <c r="AD13" s="725">
        <v>23348</v>
      </c>
      <c r="AE13" s="725"/>
      <c r="AF13" s="725"/>
      <c r="AG13" s="725"/>
      <c r="AH13" s="725"/>
      <c r="AI13" s="725"/>
      <c r="AJ13" s="725"/>
      <c r="AK13" s="725"/>
      <c r="AL13" s="667">
        <v>0.1</v>
      </c>
      <c r="AM13" s="668"/>
      <c r="AN13" s="668"/>
      <c r="AO13" s="726"/>
      <c r="AP13" s="659" t="s">
        <v>256</v>
      </c>
      <c r="AQ13" s="660"/>
      <c r="AR13" s="660"/>
      <c r="AS13" s="660"/>
      <c r="AT13" s="660"/>
      <c r="AU13" s="660"/>
      <c r="AV13" s="660"/>
      <c r="AW13" s="660"/>
      <c r="AX13" s="660"/>
      <c r="AY13" s="660"/>
      <c r="AZ13" s="660"/>
      <c r="BA13" s="660"/>
      <c r="BB13" s="660"/>
      <c r="BC13" s="660"/>
      <c r="BD13" s="660"/>
      <c r="BE13" s="660"/>
      <c r="BF13" s="661"/>
      <c r="BG13" s="662">
        <v>13644745</v>
      </c>
      <c r="BH13" s="665"/>
      <c r="BI13" s="665"/>
      <c r="BJ13" s="665"/>
      <c r="BK13" s="665"/>
      <c r="BL13" s="665"/>
      <c r="BM13" s="665"/>
      <c r="BN13" s="666"/>
      <c r="BO13" s="724">
        <v>37.9</v>
      </c>
      <c r="BP13" s="724"/>
      <c r="BQ13" s="724"/>
      <c r="BR13" s="724"/>
      <c r="BS13" s="670" t="s">
        <v>246</v>
      </c>
      <c r="BT13" s="665"/>
      <c r="BU13" s="665"/>
      <c r="BV13" s="665"/>
      <c r="BW13" s="665"/>
      <c r="BX13" s="665"/>
      <c r="BY13" s="665"/>
      <c r="BZ13" s="665"/>
      <c r="CA13" s="665"/>
      <c r="CB13" s="705"/>
      <c r="CD13" s="706" t="s">
        <v>257</v>
      </c>
      <c r="CE13" s="703"/>
      <c r="CF13" s="703"/>
      <c r="CG13" s="703"/>
      <c r="CH13" s="703"/>
      <c r="CI13" s="703"/>
      <c r="CJ13" s="703"/>
      <c r="CK13" s="703"/>
      <c r="CL13" s="703"/>
      <c r="CM13" s="703"/>
      <c r="CN13" s="703"/>
      <c r="CO13" s="703"/>
      <c r="CP13" s="703"/>
      <c r="CQ13" s="704"/>
      <c r="CR13" s="662">
        <v>7608378</v>
      </c>
      <c r="CS13" s="665"/>
      <c r="CT13" s="665"/>
      <c r="CU13" s="665"/>
      <c r="CV13" s="665"/>
      <c r="CW13" s="665"/>
      <c r="CX13" s="665"/>
      <c r="CY13" s="666"/>
      <c r="CZ13" s="724">
        <v>13</v>
      </c>
      <c r="DA13" s="724"/>
      <c r="DB13" s="724"/>
      <c r="DC13" s="724"/>
      <c r="DD13" s="670">
        <v>1412933</v>
      </c>
      <c r="DE13" s="665"/>
      <c r="DF13" s="665"/>
      <c r="DG13" s="665"/>
      <c r="DH13" s="665"/>
      <c r="DI13" s="665"/>
      <c r="DJ13" s="665"/>
      <c r="DK13" s="665"/>
      <c r="DL13" s="665"/>
      <c r="DM13" s="665"/>
      <c r="DN13" s="665"/>
      <c r="DO13" s="665"/>
      <c r="DP13" s="666"/>
      <c r="DQ13" s="670">
        <v>5128941</v>
      </c>
      <c r="DR13" s="665"/>
      <c r="DS13" s="665"/>
      <c r="DT13" s="665"/>
      <c r="DU13" s="665"/>
      <c r="DV13" s="665"/>
      <c r="DW13" s="665"/>
      <c r="DX13" s="665"/>
      <c r="DY13" s="665"/>
      <c r="DZ13" s="665"/>
      <c r="EA13" s="665"/>
      <c r="EB13" s="665"/>
      <c r="EC13" s="705"/>
    </row>
    <row r="14" spans="2:143" ht="11.25" customHeight="1" x14ac:dyDescent="0.2">
      <c r="B14" s="659" t="s">
        <v>258</v>
      </c>
      <c r="C14" s="660"/>
      <c r="D14" s="660"/>
      <c r="E14" s="660"/>
      <c r="F14" s="660"/>
      <c r="G14" s="660"/>
      <c r="H14" s="660"/>
      <c r="I14" s="660"/>
      <c r="J14" s="660"/>
      <c r="K14" s="660"/>
      <c r="L14" s="660"/>
      <c r="M14" s="660"/>
      <c r="N14" s="660"/>
      <c r="O14" s="660"/>
      <c r="P14" s="660"/>
      <c r="Q14" s="661"/>
      <c r="R14" s="662" t="s">
        <v>138</v>
      </c>
      <c r="S14" s="665"/>
      <c r="T14" s="665"/>
      <c r="U14" s="665"/>
      <c r="V14" s="665"/>
      <c r="W14" s="665"/>
      <c r="X14" s="665"/>
      <c r="Y14" s="666"/>
      <c r="Z14" s="724" t="s">
        <v>138</v>
      </c>
      <c r="AA14" s="724"/>
      <c r="AB14" s="724"/>
      <c r="AC14" s="724"/>
      <c r="AD14" s="725" t="s">
        <v>246</v>
      </c>
      <c r="AE14" s="725"/>
      <c r="AF14" s="725"/>
      <c r="AG14" s="725"/>
      <c r="AH14" s="725"/>
      <c r="AI14" s="725"/>
      <c r="AJ14" s="725"/>
      <c r="AK14" s="725"/>
      <c r="AL14" s="667" t="s">
        <v>138</v>
      </c>
      <c r="AM14" s="668"/>
      <c r="AN14" s="668"/>
      <c r="AO14" s="726"/>
      <c r="AP14" s="659" t="s">
        <v>259</v>
      </c>
      <c r="AQ14" s="660"/>
      <c r="AR14" s="660"/>
      <c r="AS14" s="660"/>
      <c r="AT14" s="660"/>
      <c r="AU14" s="660"/>
      <c r="AV14" s="660"/>
      <c r="AW14" s="660"/>
      <c r="AX14" s="660"/>
      <c r="AY14" s="660"/>
      <c r="AZ14" s="660"/>
      <c r="BA14" s="660"/>
      <c r="BB14" s="660"/>
      <c r="BC14" s="660"/>
      <c r="BD14" s="660"/>
      <c r="BE14" s="660"/>
      <c r="BF14" s="661"/>
      <c r="BG14" s="662">
        <v>157215</v>
      </c>
      <c r="BH14" s="665"/>
      <c r="BI14" s="665"/>
      <c r="BJ14" s="665"/>
      <c r="BK14" s="665"/>
      <c r="BL14" s="665"/>
      <c r="BM14" s="665"/>
      <c r="BN14" s="666"/>
      <c r="BO14" s="724">
        <v>0.4</v>
      </c>
      <c r="BP14" s="724"/>
      <c r="BQ14" s="724"/>
      <c r="BR14" s="724"/>
      <c r="BS14" s="670" t="s">
        <v>138</v>
      </c>
      <c r="BT14" s="665"/>
      <c r="BU14" s="665"/>
      <c r="BV14" s="665"/>
      <c r="BW14" s="665"/>
      <c r="BX14" s="665"/>
      <c r="BY14" s="665"/>
      <c r="BZ14" s="665"/>
      <c r="CA14" s="665"/>
      <c r="CB14" s="705"/>
      <c r="CD14" s="706" t="s">
        <v>260</v>
      </c>
      <c r="CE14" s="703"/>
      <c r="CF14" s="703"/>
      <c r="CG14" s="703"/>
      <c r="CH14" s="703"/>
      <c r="CI14" s="703"/>
      <c r="CJ14" s="703"/>
      <c r="CK14" s="703"/>
      <c r="CL14" s="703"/>
      <c r="CM14" s="703"/>
      <c r="CN14" s="703"/>
      <c r="CO14" s="703"/>
      <c r="CP14" s="703"/>
      <c r="CQ14" s="704"/>
      <c r="CR14" s="662">
        <v>2487074</v>
      </c>
      <c r="CS14" s="665"/>
      <c r="CT14" s="665"/>
      <c r="CU14" s="665"/>
      <c r="CV14" s="665"/>
      <c r="CW14" s="665"/>
      <c r="CX14" s="665"/>
      <c r="CY14" s="666"/>
      <c r="CZ14" s="724">
        <v>4.2</v>
      </c>
      <c r="DA14" s="724"/>
      <c r="DB14" s="724"/>
      <c r="DC14" s="724"/>
      <c r="DD14" s="670">
        <v>246198</v>
      </c>
      <c r="DE14" s="665"/>
      <c r="DF14" s="665"/>
      <c r="DG14" s="665"/>
      <c r="DH14" s="665"/>
      <c r="DI14" s="665"/>
      <c r="DJ14" s="665"/>
      <c r="DK14" s="665"/>
      <c r="DL14" s="665"/>
      <c r="DM14" s="665"/>
      <c r="DN14" s="665"/>
      <c r="DO14" s="665"/>
      <c r="DP14" s="666"/>
      <c r="DQ14" s="670">
        <v>2303689</v>
      </c>
      <c r="DR14" s="665"/>
      <c r="DS14" s="665"/>
      <c r="DT14" s="665"/>
      <c r="DU14" s="665"/>
      <c r="DV14" s="665"/>
      <c r="DW14" s="665"/>
      <c r="DX14" s="665"/>
      <c r="DY14" s="665"/>
      <c r="DZ14" s="665"/>
      <c r="EA14" s="665"/>
      <c r="EB14" s="665"/>
      <c r="EC14" s="705"/>
    </row>
    <row r="15" spans="2:143" ht="11.25" customHeight="1" x14ac:dyDescent="0.2">
      <c r="B15" s="659" t="s">
        <v>261</v>
      </c>
      <c r="C15" s="660"/>
      <c r="D15" s="660"/>
      <c r="E15" s="660"/>
      <c r="F15" s="660"/>
      <c r="G15" s="660"/>
      <c r="H15" s="660"/>
      <c r="I15" s="660"/>
      <c r="J15" s="660"/>
      <c r="K15" s="660"/>
      <c r="L15" s="660"/>
      <c r="M15" s="660"/>
      <c r="N15" s="660"/>
      <c r="O15" s="660"/>
      <c r="P15" s="660"/>
      <c r="Q15" s="661"/>
      <c r="R15" s="662">
        <v>156305</v>
      </c>
      <c r="S15" s="665"/>
      <c r="T15" s="665"/>
      <c r="U15" s="665"/>
      <c r="V15" s="665"/>
      <c r="W15" s="665"/>
      <c r="X15" s="665"/>
      <c r="Y15" s="666"/>
      <c r="Z15" s="724">
        <v>0.3</v>
      </c>
      <c r="AA15" s="724"/>
      <c r="AB15" s="724"/>
      <c r="AC15" s="724"/>
      <c r="AD15" s="725">
        <v>156305</v>
      </c>
      <c r="AE15" s="725"/>
      <c r="AF15" s="725"/>
      <c r="AG15" s="725"/>
      <c r="AH15" s="725"/>
      <c r="AI15" s="725"/>
      <c r="AJ15" s="725"/>
      <c r="AK15" s="725"/>
      <c r="AL15" s="667">
        <v>0.4</v>
      </c>
      <c r="AM15" s="668"/>
      <c r="AN15" s="668"/>
      <c r="AO15" s="726"/>
      <c r="AP15" s="659" t="s">
        <v>262</v>
      </c>
      <c r="AQ15" s="660"/>
      <c r="AR15" s="660"/>
      <c r="AS15" s="660"/>
      <c r="AT15" s="660"/>
      <c r="AU15" s="660"/>
      <c r="AV15" s="660"/>
      <c r="AW15" s="660"/>
      <c r="AX15" s="660"/>
      <c r="AY15" s="660"/>
      <c r="AZ15" s="660"/>
      <c r="BA15" s="660"/>
      <c r="BB15" s="660"/>
      <c r="BC15" s="660"/>
      <c r="BD15" s="660"/>
      <c r="BE15" s="660"/>
      <c r="BF15" s="661"/>
      <c r="BG15" s="662">
        <v>763711</v>
      </c>
      <c r="BH15" s="665"/>
      <c r="BI15" s="665"/>
      <c r="BJ15" s="665"/>
      <c r="BK15" s="665"/>
      <c r="BL15" s="665"/>
      <c r="BM15" s="665"/>
      <c r="BN15" s="666"/>
      <c r="BO15" s="724">
        <v>2.1</v>
      </c>
      <c r="BP15" s="724"/>
      <c r="BQ15" s="724"/>
      <c r="BR15" s="724"/>
      <c r="BS15" s="670" t="s">
        <v>138</v>
      </c>
      <c r="BT15" s="665"/>
      <c r="BU15" s="665"/>
      <c r="BV15" s="665"/>
      <c r="BW15" s="665"/>
      <c r="BX15" s="665"/>
      <c r="BY15" s="665"/>
      <c r="BZ15" s="665"/>
      <c r="CA15" s="665"/>
      <c r="CB15" s="705"/>
      <c r="CD15" s="706" t="s">
        <v>263</v>
      </c>
      <c r="CE15" s="703"/>
      <c r="CF15" s="703"/>
      <c r="CG15" s="703"/>
      <c r="CH15" s="703"/>
      <c r="CI15" s="703"/>
      <c r="CJ15" s="703"/>
      <c r="CK15" s="703"/>
      <c r="CL15" s="703"/>
      <c r="CM15" s="703"/>
      <c r="CN15" s="703"/>
      <c r="CO15" s="703"/>
      <c r="CP15" s="703"/>
      <c r="CQ15" s="704"/>
      <c r="CR15" s="662">
        <v>6805726</v>
      </c>
      <c r="CS15" s="665"/>
      <c r="CT15" s="665"/>
      <c r="CU15" s="665"/>
      <c r="CV15" s="665"/>
      <c r="CW15" s="665"/>
      <c r="CX15" s="665"/>
      <c r="CY15" s="666"/>
      <c r="CZ15" s="724">
        <v>11.6</v>
      </c>
      <c r="DA15" s="724"/>
      <c r="DB15" s="724"/>
      <c r="DC15" s="724"/>
      <c r="DD15" s="670">
        <v>1730315</v>
      </c>
      <c r="DE15" s="665"/>
      <c r="DF15" s="665"/>
      <c r="DG15" s="665"/>
      <c r="DH15" s="665"/>
      <c r="DI15" s="665"/>
      <c r="DJ15" s="665"/>
      <c r="DK15" s="665"/>
      <c r="DL15" s="665"/>
      <c r="DM15" s="665"/>
      <c r="DN15" s="665"/>
      <c r="DO15" s="665"/>
      <c r="DP15" s="666"/>
      <c r="DQ15" s="670">
        <v>4873112</v>
      </c>
      <c r="DR15" s="665"/>
      <c r="DS15" s="665"/>
      <c r="DT15" s="665"/>
      <c r="DU15" s="665"/>
      <c r="DV15" s="665"/>
      <c r="DW15" s="665"/>
      <c r="DX15" s="665"/>
      <c r="DY15" s="665"/>
      <c r="DZ15" s="665"/>
      <c r="EA15" s="665"/>
      <c r="EB15" s="665"/>
      <c r="EC15" s="705"/>
    </row>
    <row r="16" spans="2:143" ht="11.25" customHeight="1" x14ac:dyDescent="0.2">
      <c r="B16" s="659" t="s">
        <v>264</v>
      </c>
      <c r="C16" s="660"/>
      <c r="D16" s="660"/>
      <c r="E16" s="660"/>
      <c r="F16" s="660"/>
      <c r="G16" s="660"/>
      <c r="H16" s="660"/>
      <c r="I16" s="660"/>
      <c r="J16" s="660"/>
      <c r="K16" s="660"/>
      <c r="L16" s="660"/>
      <c r="M16" s="660"/>
      <c r="N16" s="660"/>
      <c r="O16" s="660"/>
      <c r="P16" s="660"/>
      <c r="Q16" s="661"/>
      <c r="R16" s="662" t="s">
        <v>138</v>
      </c>
      <c r="S16" s="665"/>
      <c r="T16" s="665"/>
      <c r="U16" s="665"/>
      <c r="V16" s="665"/>
      <c r="W16" s="665"/>
      <c r="X16" s="665"/>
      <c r="Y16" s="666"/>
      <c r="Z16" s="724" t="s">
        <v>138</v>
      </c>
      <c r="AA16" s="724"/>
      <c r="AB16" s="724"/>
      <c r="AC16" s="724"/>
      <c r="AD16" s="725" t="s">
        <v>138</v>
      </c>
      <c r="AE16" s="725"/>
      <c r="AF16" s="725"/>
      <c r="AG16" s="725"/>
      <c r="AH16" s="725"/>
      <c r="AI16" s="725"/>
      <c r="AJ16" s="725"/>
      <c r="AK16" s="725"/>
      <c r="AL16" s="667" t="s">
        <v>246</v>
      </c>
      <c r="AM16" s="668"/>
      <c r="AN16" s="668"/>
      <c r="AO16" s="726"/>
      <c r="AP16" s="659" t="s">
        <v>265</v>
      </c>
      <c r="AQ16" s="660"/>
      <c r="AR16" s="660"/>
      <c r="AS16" s="660"/>
      <c r="AT16" s="660"/>
      <c r="AU16" s="660"/>
      <c r="AV16" s="660"/>
      <c r="AW16" s="660"/>
      <c r="AX16" s="660"/>
      <c r="AY16" s="660"/>
      <c r="AZ16" s="660"/>
      <c r="BA16" s="660"/>
      <c r="BB16" s="660"/>
      <c r="BC16" s="660"/>
      <c r="BD16" s="660"/>
      <c r="BE16" s="660"/>
      <c r="BF16" s="661"/>
      <c r="BG16" s="662" t="s">
        <v>138</v>
      </c>
      <c r="BH16" s="665"/>
      <c r="BI16" s="665"/>
      <c r="BJ16" s="665"/>
      <c r="BK16" s="665"/>
      <c r="BL16" s="665"/>
      <c r="BM16" s="665"/>
      <c r="BN16" s="666"/>
      <c r="BO16" s="724" t="s">
        <v>246</v>
      </c>
      <c r="BP16" s="724"/>
      <c r="BQ16" s="724"/>
      <c r="BR16" s="724"/>
      <c r="BS16" s="670" t="s">
        <v>246</v>
      </c>
      <c r="BT16" s="665"/>
      <c r="BU16" s="665"/>
      <c r="BV16" s="665"/>
      <c r="BW16" s="665"/>
      <c r="BX16" s="665"/>
      <c r="BY16" s="665"/>
      <c r="BZ16" s="665"/>
      <c r="CA16" s="665"/>
      <c r="CB16" s="705"/>
      <c r="CD16" s="706" t="s">
        <v>266</v>
      </c>
      <c r="CE16" s="703"/>
      <c r="CF16" s="703"/>
      <c r="CG16" s="703"/>
      <c r="CH16" s="703"/>
      <c r="CI16" s="703"/>
      <c r="CJ16" s="703"/>
      <c r="CK16" s="703"/>
      <c r="CL16" s="703"/>
      <c r="CM16" s="703"/>
      <c r="CN16" s="703"/>
      <c r="CO16" s="703"/>
      <c r="CP16" s="703"/>
      <c r="CQ16" s="704"/>
      <c r="CR16" s="662" t="s">
        <v>138</v>
      </c>
      <c r="CS16" s="665"/>
      <c r="CT16" s="665"/>
      <c r="CU16" s="665"/>
      <c r="CV16" s="665"/>
      <c r="CW16" s="665"/>
      <c r="CX16" s="665"/>
      <c r="CY16" s="666"/>
      <c r="CZ16" s="724" t="s">
        <v>138</v>
      </c>
      <c r="DA16" s="724"/>
      <c r="DB16" s="724"/>
      <c r="DC16" s="724"/>
      <c r="DD16" s="670" t="s">
        <v>138</v>
      </c>
      <c r="DE16" s="665"/>
      <c r="DF16" s="665"/>
      <c r="DG16" s="665"/>
      <c r="DH16" s="665"/>
      <c r="DI16" s="665"/>
      <c r="DJ16" s="665"/>
      <c r="DK16" s="665"/>
      <c r="DL16" s="665"/>
      <c r="DM16" s="665"/>
      <c r="DN16" s="665"/>
      <c r="DO16" s="665"/>
      <c r="DP16" s="666"/>
      <c r="DQ16" s="670" t="s">
        <v>138</v>
      </c>
      <c r="DR16" s="665"/>
      <c r="DS16" s="665"/>
      <c r="DT16" s="665"/>
      <c r="DU16" s="665"/>
      <c r="DV16" s="665"/>
      <c r="DW16" s="665"/>
      <c r="DX16" s="665"/>
      <c r="DY16" s="665"/>
      <c r="DZ16" s="665"/>
      <c r="EA16" s="665"/>
      <c r="EB16" s="665"/>
      <c r="EC16" s="705"/>
    </row>
    <row r="17" spans="2:133" ht="11.25" customHeight="1" x14ac:dyDescent="0.2">
      <c r="B17" s="659" t="s">
        <v>267</v>
      </c>
      <c r="C17" s="660"/>
      <c r="D17" s="660"/>
      <c r="E17" s="660"/>
      <c r="F17" s="660"/>
      <c r="G17" s="660"/>
      <c r="H17" s="660"/>
      <c r="I17" s="660"/>
      <c r="J17" s="660"/>
      <c r="K17" s="660"/>
      <c r="L17" s="660"/>
      <c r="M17" s="660"/>
      <c r="N17" s="660"/>
      <c r="O17" s="660"/>
      <c r="P17" s="660"/>
      <c r="Q17" s="661"/>
      <c r="R17" s="662">
        <v>107736</v>
      </c>
      <c r="S17" s="665"/>
      <c r="T17" s="665"/>
      <c r="U17" s="665"/>
      <c r="V17" s="665"/>
      <c r="W17" s="665"/>
      <c r="X17" s="665"/>
      <c r="Y17" s="666"/>
      <c r="Z17" s="724">
        <v>0.2</v>
      </c>
      <c r="AA17" s="724"/>
      <c r="AB17" s="724"/>
      <c r="AC17" s="724"/>
      <c r="AD17" s="725">
        <v>107736</v>
      </c>
      <c r="AE17" s="725"/>
      <c r="AF17" s="725"/>
      <c r="AG17" s="725"/>
      <c r="AH17" s="725"/>
      <c r="AI17" s="725"/>
      <c r="AJ17" s="725"/>
      <c r="AK17" s="725"/>
      <c r="AL17" s="667">
        <v>0.3</v>
      </c>
      <c r="AM17" s="668"/>
      <c r="AN17" s="668"/>
      <c r="AO17" s="726"/>
      <c r="AP17" s="659" t="s">
        <v>268</v>
      </c>
      <c r="AQ17" s="660"/>
      <c r="AR17" s="660"/>
      <c r="AS17" s="660"/>
      <c r="AT17" s="660"/>
      <c r="AU17" s="660"/>
      <c r="AV17" s="660"/>
      <c r="AW17" s="660"/>
      <c r="AX17" s="660"/>
      <c r="AY17" s="660"/>
      <c r="AZ17" s="660"/>
      <c r="BA17" s="660"/>
      <c r="BB17" s="660"/>
      <c r="BC17" s="660"/>
      <c r="BD17" s="660"/>
      <c r="BE17" s="660"/>
      <c r="BF17" s="661"/>
      <c r="BG17" s="662" t="s">
        <v>138</v>
      </c>
      <c r="BH17" s="665"/>
      <c r="BI17" s="665"/>
      <c r="BJ17" s="665"/>
      <c r="BK17" s="665"/>
      <c r="BL17" s="665"/>
      <c r="BM17" s="665"/>
      <c r="BN17" s="666"/>
      <c r="BO17" s="724" t="s">
        <v>138</v>
      </c>
      <c r="BP17" s="724"/>
      <c r="BQ17" s="724"/>
      <c r="BR17" s="724"/>
      <c r="BS17" s="670" t="s">
        <v>138</v>
      </c>
      <c r="BT17" s="665"/>
      <c r="BU17" s="665"/>
      <c r="BV17" s="665"/>
      <c r="BW17" s="665"/>
      <c r="BX17" s="665"/>
      <c r="BY17" s="665"/>
      <c r="BZ17" s="665"/>
      <c r="CA17" s="665"/>
      <c r="CB17" s="705"/>
      <c r="CD17" s="706" t="s">
        <v>269</v>
      </c>
      <c r="CE17" s="703"/>
      <c r="CF17" s="703"/>
      <c r="CG17" s="703"/>
      <c r="CH17" s="703"/>
      <c r="CI17" s="703"/>
      <c r="CJ17" s="703"/>
      <c r="CK17" s="703"/>
      <c r="CL17" s="703"/>
      <c r="CM17" s="703"/>
      <c r="CN17" s="703"/>
      <c r="CO17" s="703"/>
      <c r="CP17" s="703"/>
      <c r="CQ17" s="704"/>
      <c r="CR17" s="662">
        <v>4247840</v>
      </c>
      <c r="CS17" s="665"/>
      <c r="CT17" s="665"/>
      <c r="CU17" s="665"/>
      <c r="CV17" s="665"/>
      <c r="CW17" s="665"/>
      <c r="CX17" s="665"/>
      <c r="CY17" s="666"/>
      <c r="CZ17" s="724">
        <v>7.2</v>
      </c>
      <c r="DA17" s="724"/>
      <c r="DB17" s="724"/>
      <c r="DC17" s="724"/>
      <c r="DD17" s="670" t="s">
        <v>138</v>
      </c>
      <c r="DE17" s="665"/>
      <c r="DF17" s="665"/>
      <c r="DG17" s="665"/>
      <c r="DH17" s="665"/>
      <c r="DI17" s="665"/>
      <c r="DJ17" s="665"/>
      <c r="DK17" s="665"/>
      <c r="DL17" s="665"/>
      <c r="DM17" s="665"/>
      <c r="DN17" s="665"/>
      <c r="DO17" s="665"/>
      <c r="DP17" s="666"/>
      <c r="DQ17" s="670">
        <v>4134840</v>
      </c>
      <c r="DR17" s="665"/>
      <c r="DS17" s="665"/>
      <c r="DT17" s="665"/>
      <c r="DU17" s="665"/>
      <c r="DV17" s="665"/>
      <c r="DW17" s="665"/>
      <c r="DX17" s="665"/>
      <c r="DY17" s="665"/>
      <c r="DZ17" s="665"/>
      <c r="EA17" s="665"/>
      <c r="EB17" s="665"/>
      <c r="EC17" s="705"/>
    </row>
    <row r="18" spans="2:133" ht="11.25" customHeight="1" x14ac:dyDescent="0.2">
      <c r="B18" s="659" t="s">
        <v>270</v>
      </c>
      <c r="C18" s="660"/>
      <c r="D18" s="660"/>
      <c r="E18" s="660"/>
      <c r="F18" s="660"/>
      <c r="G18" s="660"/>
      <c r="H18" s="660"/>
      <c r="I18" s="660"/>
      <c r="J18" s="660"/>
      <c r="K18" s="660"/>
      <c r="L18" s="660"/>
      <c r="M18" s="660"/>
      <c r="N18" s="660"/>
      <c r="O18" s="660"/>
      <c r="P18" s="660"/>
      <c r="Q18" s="661"/>
      <c r="R18" s="662">
        <v>28759</v>
      </c>
      <c r="S18" s="665"/>
      <c r="T18" s="665"/>
      <c r="U18" s="665"/>
      <c r="V18" s="665"/>
      <c r="W18" s="665"/>
      <c r="X18" s="665"/>
      <c r="Y18" s="666"/>
      <c r="Z18" s="724">
        <v>0</v>
      </c>
      <c r="AA18" s="724"/>
      <c r="AB18" s="724"/>
      <c r="AC18" s="724"/>
      <c r="AD18" s="725" t="s">
        <v>246</v>
      </c>
      <c r="AE18" s="725"/>
      <c r="AF18" s="725"/>
      <c r="AG18" s="725"/>
      <c r="AH18" s="725"/>
      <c r="AI18" s="725"/>
      <c r="AJ18" s="725"/>
      <c r="AK18" s="725"/>
      <c r="AL18" s="667" t="s">
        <v>138</v>
      </c>
      <c r="AM18" s="668"/>
      <c r="AN18" s="668"/>
      <c r="AO18" s="726"/>
      <c r="AP18" s="659" t="s">
        <v>271</v>
      </c>
      <c r="AQ18" s="660"/>
      <c r="AR18" s="660"/>
      <c r="AS18" s="660"/>
      <c r="AT18" s="660"/>
      <c r="AU18" s="660"/>
      <c r="AV18" s="660"/>
      <c r="AW18" s="660"/>
      <c r="AX18" s="660"/>
      <c r="AY18" s="660"/>
      <c r="AZ18" s="660"/>
      <c r="BA18" s="660"/>
      <c r="BB18" s="660"/>
      <c r="BC18" s="660"/>
      <c r="BD18" s="660"/>
      <c r="BE18" s="660"/>
      <c r="BF18" s="661"/>
      <c r="BG18" s="662" t="s">
        <v>138</v>
      </c>
      <c r="BH18" s="665"/>
      <c r="BI18" s="665"/>
      <c r="BJ18" s="665"/>
      <c r="BK18" s="665"/>
      <c r="BL18" s="665"/>
      <c r="BM18" s="665"/>
      <c r="BN18" s="666"/>
      <c r="BO18" s="724" t="s">
        <v>246</v>
      </c>
      <c r="BP18" s="724"/>
      <c r="BQ18" s="724"/>
      <c r="BR18" s="724"/>
      <c r="BS18" s="670" t="s">
        <v>138</v>
      </c>
      <c r="BT18" s="665"/>
      <c r="BU18" s="665"/>
      <c r="BV18" s="665"/>
      <c r="BW18" s="665"/>
      <c r="BX18" s="665"/>
      <c r="BY18" s="665"/>
      <c r="BZ18" s="665"/>
      <c r="CA18" s="665"/>
      <c r="CB18" s="705"/>
      <c r="CD18" s="706" t="s">
        <v>272</v>
      </c>
      <c r="CE18" s="703"/>
      <c r="CF18" s="703"/>
      <c r="CG18" s="703"/>
      <c r="CH18" s="703"/>
      <c r="CI18" s="703"/>
      <c r="CJ18" s="703"/>
      <c r="CK18" s="703"/>
      <c r="CL18" s="703"/>
      <c r="CM18" s="703"/>
      <c r="CN18" s="703"/>
      <c r="CO18" s="703"/>
      <c r="CP18" s="703"/>
      <c r="CQ18" s="704"/>
      <c r="CR18" s="662" t="s">
        <v>246</v>
      </c>
      <c r="CS18" s="665"/>
      <c r="CT18" s="665"/>
      <c r="CU18" s="665"/>
      <c r="CV18" s="665"/>
      <c r="CW18" s="665"/>
      <c r="CX18" s="665"/>
      <c r="CY18" s="666"/>
      <c r="CZ18" s="724" t="s">
        <v>138</v>
      </c>
      <c r="DA18" s="724"/>
      <c r="DB18" s="724"/>
      <c r="DC18" s="724"/>
      <c r="DD18" s="670" t="s">
        <v>246</v>
      </c>
      <c r="DE18" s="665"/>
      <c r="DF18" s="665"/>
      <c r="DG18" s="665"/>
      <c r="DH18" s="665"/>
      <c r="DI18" s="665"/>
      <c r="DJ18" s="665"/>
      <c r="DK18" s="665"/>
      <c r="DL18" s="665"/>
      <c r="DM18" s="665"/>
      <c r="DN18" s="665"/>
      <c r="DO18" s="665"/>
      <c r="DP18" s="666"/>
      <c r="DQ18" s="670" t="s">
        <v>138</v>
      </c>
      <c r="DR18" s="665"/>
      <c r="DS18" s="665"/>
      <c r="DT18" s="665"/>
      <c r="DU18" s="665"/>
      <c r="DV18" s="665"/>
      <c r="DW18" s="665"/>
      <c r="DX18" s="665"/>
      <c r="DY18" s="665"/>
      <c r="DZ18" s="665"/>
      <c r="EA18" s="665"/>
      <c r="EB18" s="665"/>
      <c r="EC18" s="705"/>
    </row>
    <row r="19" spans="2:133" ht="11.25" customHeight="1" x14ac:dyDescent="0.2">
      <c r="B19" s="659" t="s">
        <v>273</v>
      </c>
      <c r="C19" s="660"/>
      <c r="D19" s="660"/>
      <c r="E19" s="660"/>
      <c r="F19" s="660"/>
      <c r="G19" s="660"/>
      <c r="H19" s="660"/>
      <c r="I19" s="660"/>
      <c r="J19" s="660"/>
      <c r="K19" s="660"/>
      <c r="L19" s="660"/>
      <c r="M19" s="660"/>
      <c r="N19" s="660"/>
      <c r="O19" s="660"/>
      <c r="P19" s="660"/>
      <c r="Q19" s="661"/>
      <c r="R19" s="662" t="s">
        <v>138</v>
      </c>
      <c r="S19" s="665"/>
      <c r="T19" s="665"/>
      <c r="U19" s="665"/>
      <c r="V19" s="665"/>
      <c r="W19" s="665"/>
      <c r="X19" s="665"/>
      <c r="Y19" s="666"/>
      <c r="Z19" s="724" t="s">
        <v>138</v>
      </c>
      <c r="AA19" s="724"/>
      <c r="AB19" s="724"/>
      <c r="AC19" s="724"/>
      <c r="AD19" s="725" t="s">
        <v>246</v>
      </c>
      <c r="AE19" s="725"/>
      <c r="AF19" s="725"/>
      <c r="AG19" s="725"/>
      <c r="AH19" s="725"/>
      <c r="AI19" s="725"/>
      <c r="AJ19" s="725"/>
      <c r="AK19" s="725"/>
      <c r="AL19" s="667" t="s">
        <v>138</v>
      </c>
      <c r="AM19" s="668"/>
      <c r="AN19" s="668"/>
      <c r="AO19" s="726"/>
      <c r="AP19" s="659" t="s">
        <v>274</v>
      </c>
      <c r="AQ19" s="660"/>
      <c r="AR19" s="660"/>
      <c r="AS19" s="660"/>
      <c r="AT19" s="660"/>
      <c r="AU19" s="660"/>
      <c r="AV19" s="660"/>
      <c r="AW19" s="660"/>
      <c r="AX19" s="660"/>
      <c r="AY19" s="660"/>
      <c r="AZ19" s="660"/>
      <c r="BA19" s="660"/>
      <c r="BB19" s="660"/>
      <c r="BC19" s="660"/>
      <c r="BD19" s="660"/>
      <c r="BE19" s="660"/>
      <c r="BF19" s="661"/>
      <c r="BG19" s="662">
        <v>3402637</v>
      </c>
      <c r="BH19" s="665"/>
      <c r="BI19" s="665"/>
      <c r="BJ19" s="665"/>
      <c r="BK19" s="665"/>
      <c r="BL19" s="665"/>
      <c r="BM19" s="665"/>
      <c r="BN19" s="666"/>
      <c r="BO19" s="724">
        <v>9.4</v>
      </c>
      <c r="BP19" s="724"/>
      <c r="BQ19" s="724"/>
      <c r="BR19" s="724"/>
      <c r="BS19" s="670" t="s">
        <v>138</v>
      </c>
      <c r="BT19" s="665"/>
      <c r="BU19" s="665"/>
      <c r="BV19" s="665"/>
      <c r="BW19" s="665"/>
      <c r="BX19" s="665"/>
      <c r="BY19" s="665"/>
      <c r="BZ19" s="665"/>
      <c r="CA19" s="665"/>
      <c r="CB19" s="705"/>
      <c r="CD19" s="706" t="s">
        <v>275</v>
      </c>
      <c r="CE19" s="703"/>
      <c r="CF19" s="703"/>
      <c r="CG19" s="703"/>
      <c r="CH19" s="703"/>
      <c r="CI19" s="703"/>
      <c r="CJ19" s="703"/>
      <c r="CK19" s="703"/>
      <c r="CL19" s="703"/>
      <c r="CM19" s="703"/>
      <c r="CN19" s="703"/>
      <c r="CO19" s="703"/>
      <c r="CP19" s="703"/>
      <c r="CQ19" s="704"/>
      <c r="CR19" s="662" t="s">
        <v>246</v>
      </c>
      <c r="CS19" s="665"/>
      <c r="CT19" s="665"/>
      <c r="CU19" s="665"/>
      <c r="CV19" s="665"/>
      <c r="CW19" s="665"/>
      <c r="CX19" s="665"/>
      <c r="CY19" s="666"/>
      <c r="CZ19" s="724" t="s">
        <v>246</v>
      </c>
      <c r="DA19" s="724"/>
      <c r="DB19" s="724"/>
      <c r="DC19" s="724"/>
      <c r="DD19" s="670" t="s">
        <v>246</v>
      </c>
      <c r="DE19" s="665"/>
      <c r="DF19" s="665"/>
      <c r="DG19" s="665"/>
      <c r="DH19" s="665"/>
      <c r="DI19" s="665"/>
      <c r="DJ19" s="665"/>
      <c r="DK19" s="665"/>
      <c r="DL19" s="665"/>
      <c r="DM19" s="665"/>
      <c r="DN19" s="665"/>
      <c r="DO19" s="665"/>
      <c r="DP19" s="666"/>
      <c r="DQ19" s="670" t="s">
        <v>138</v>
      </c>
      <c r="DR19" s="665"/>
      <c r="DS19" s="665"/>
      <c r="DT19" s="665"/>
      <c r="DU19" s="665"/>
      <c r="DV19" s="665"/>
      <c r="DW19" s="665"/>
      <c r="DX19" s="665"/>
      <c r="DY19" s="665"/>
      <c r="DZ19" s="665"/>
      <c r="EA19" s="665"/>
      <c r="EB19" s="665"/>
      <c r="EC19" s="705"/>
    </row>
    <row r="20" spans="2:133" ht="11.25" customHeight="1" x14ac:dyDescent="0.2">
      <c r="B20" s="659" t="s">
        <v>276</v>
      </c>
      <c r="C20" s="660"/>
      <c r="D20" s="660"/>
      <c r="E20" s="660"/>
      <c r="F20" s="660"/>
      <c r="G20" s="660"/>
      <c r="H20" s="660"/>
      <c r="I20" s="660"/>
      <c r="J20" s="660"/>
      <c r="K20" s="660"/>
      <c r="L20" s="660"/>
      <c r="M20" s="660"/>
      <c r="N20" s="660"/>
      <c r="O20" s="660"/>
      <c r="P20" s="660"/>
      <c r="Q20" s="661"/>
      <c r="R20" s="662">
        <v>28668</v>
      </c>
      <c r="S20" s="665"/>
      <c r="T20" s="665"/>
      <c r="U20" s="665"/>
      <c r="V20" s="665"/>
      <c r="W20" s="665"/>
      <c r="X20" s="665"/>
      <c r="Y20" s="666"/>
      <c r="Z20" s="724">
        <v>0</v>
      </c>
      <c r="AA20" s="724"/>
      <c r="AB20" s="724"/>
      <c r="AC20" s="724"/>
      <c r="AD20" s="725" t="s">
        <v>138</v>
      </c>
      <c r="AE20" s="725"/>
      <c r="AF20" s="725"/>
      <c r="AG20" s="725"/>
      <c r="AH20" s="725"/>
      <c r="AI20" s="725"/>
      <c r="AJ20" s="725"/>
      <c r="AK20" s="725"/>
      <c r="AL20" s="667" t="s">
        <v>246</v>
      </c>
      <c r="AM20" s="668"/>
      <c r="AN20" s="668"/>
      <c r="AO20" s="726"/>
      <c r="AP20" s="659" t="s">
        <v>277</v>
      </c>
      <c r="AQ20" s="660"/>
      <c r="AR20" s="660"/>
      <c r="AS20" s="660"/>
      <c r="AT20" s="660"/>
      <c r="AU20" s="660"/>
      <c r="AV20" s="660"/>
      <c r="AW20" s="660"/>
      <c r="AX20" s="660"/>
      <c r="AY20" s="660"/>
      <c r="AZ20" s="660"/>
      <c r="BA20" s="660"/>
      <c r="BB20" s="660"/>
      <c r="BC20" s="660"/>
      <c r="BD20" s="660"/>
      <c r="BE20" s="660"/>
      <c r="BF20" s="661"/>
      <c r="BG20" s="662">
        <v>3402637</v>
      </c>
      <c r="BH20" s="665"/>
      <c r="BI20" s="665"/>
      <c r="BJ20" s="665"/>
      <c r="BK20" s="665"/>
      <c r="BL20" s="665"/>
      <c r="BM20" s="665"/>
      <c r="BN20" s="666"/>
      <c r="BO20" s="724">
        <v>9.4</v>
      </c>
      <c r="BP20" s="724"/>
      <c r="BQ20" s="724"/>
      <c r="BR20" s="724"/>
      <c r="BS20" s="670" t="s">
        <v>246</v>
      </c>
      <c r="BT20" s="665"/>
      <c r="BU20" s="665"/>
      <c r="BV20" s="665"/>
      <c r="BW20" s="665"/>
      <c r="BX20" s="665"/>
      <c r="BY20" s="665"/>
      <c r="BZ20" s="665"/>
      <c r="CA20" s="665"/>
      <c r="CB20" s="705"/>
      <c r="CD20" s="706" t="s">
        <v>278</v>
      </c>
      <c r="CE20" s="703"/>
      <c r="CF20" s="703"/>
      <c r="CG20" s="703"/>
      <c r="CH20" s="703"/>
      <c r="CI20" s="703"/>
      <c r="CJ20" s="703"/>
      <c r="CK20" s="703"/>
      <c r="CL20" s="703"/>
      <c r="CM20" s="703"/>
      <c r="CN20" s="703"/>
      <c r="CO20" s="703"/>
      <c r="CP20" s="703"/>
      <c r="CQ20" s="704"/>
      <c r="CR20" s="662">
        <v>58737162</v>
      </c>
      <c r="CS20" s="665"/>
      <c r="CT20" s="665"/>
      <c r="CU20" s="665"/>
      <c r="CV20" s="665"/>
      <c r="CW20" s="665"/>
      <c r="CX20" s="665"/>
      <c r="CY20" s="666"/>
      <c r="CZ20" s="724">
        <v>100</v>
      </c>
      <c r="DA20" s="724"/>
      <c r="DB20" s="724"/>
      <c r="DC20" s="724"/>
      <c r="DD20" s="670">
        <v>4679505</v>
      </c>
      <c r="DE20" s="665"/>
      <c r="DF20" s="665"/>
      <c r="DG20" s="665"/>
      <c r="DH20" s="665"/>
      <c r="DI20" s="665"/>
      <c r="DJ20" s="665"/>
      <c r="DK20" s="665"/>
      <c r="DL20" s="665"/>
      <c r="DM20" s="665"/>
      <c r="DN20" s="665"/>
      <c r="DO20" s="665"/>
      <c r="DP20" s="666"/>
      <c r="DQ20" s="670">
        <v>41814228</v>
      </c>
      <c r="DR20" s="665"/>
      <c r="DS20" s="665"/>
      <c r="DT20" s="665"/>
      <c r="DU20" s="665"/>
      <c r="DV20" s="665"/>
      <c r="DW20" s="665"/>
      <c r="DX20" s="665"/>
      <c r="DY20" s="665"/>
      <c r="DZ20" s="665"/>
      <c r="EA20" s="665"/>
      <c r="EB20" s="665"/>
      <c r="EC20" s="705"/>
    </row>
    <row r="21" spans="2:133" ht="11.25" customHeight="1" x14ac:dyDescent="0.2">
      <c r="B21" s="659" t="s">
        <v>279</v>
      </c>
      <c r="C21" s="660"/>
      <c r="D21" s="660"/>
      <c r="E21" s="660"/>
      <c r="F21" s="660"/>
      <c r="G21" s="660"/>
      <c r="H21" s="660"/>
      <c r="I21" s="660"/>
      <c r="J21" s="660"/>
      <c r="K21" s="660"/>
      <c r="L21" s="660"/>
      <c r="M21" s="660"/>
      <c r="N21" s="660"/>
      <c r="O21" s="660"/>
      <c r="P21" s="660"/>
      <c r="Q21" s="661"/>
      <c r="R21" s="662">
        <v>91</v>
      </c>
      <c r="S21" s="665"/>
      <c r="T21" s="665"/>
      <c r="U21" s="665"/>
      <c r="V21" s="665"/>
      <c r="W21" s="665"/>
      <c r="X21" s="665"/>
      <c r="Y21" s="666"/>
      <c r="Z21" s="724">
        <v>0</v>
      </c>
      <c r="AA21" s="724"/>
      <c r="AB21" s="724"/>
      <c r="AC21" s="724"/>
      <c r="AD21" s="725" t="s">
        <v>246</v>
      </c>
      <c r="AE21" s="725"/>
      <c r="AF21" s="725"/>
      <c r="AG21" s="725"/>
      <c r="AH21" s="725"/>
      <c r="AI21" s="725"/>
      <c r="AJ21" s="725"/>
      <c r="AK21" s="725"/>
      <c r="AL21" s="667" t="s">
        <v>138</v>
      </c>
      <c r="AM21" s="668"/>
      <c r="AN21" s="668"/>
      <c r="AO21" s="726"/>
      <c r="AP21" s="770" t="s">
        <v>280</v>
      </c>
      <c r="AQ21" s="777"/>
      <c r="AR21" s="777"/>
      <c r="AS21" s="777"/>
      <c r="AT21" s="777"/>
      <c r="AU21" s="777"/>
      <c r="AV21" s="777"/>
      <c r="AW21" s="777"/>
      <c r="AX21" s="777"/>
      <c r="AY21" s="777"/>
      <c r="AZ21" s="777"/>
      <c r="BA21" s="777"/>
      <c r="BB21" s="777"/>
      <c r="BC21" s="777"/>
      <c r="BD21" s="777"/>
      <c r="BE21" s="777"/>
      <c r="BF21" s="772"/>
      <c r="BG21" s="662" t="s">
        <v>138</v>
      </c>
      <c r="BH21" s="665"/>
      <c r="BI21" s="665"/>
      <c r="BJ21" s="665"/>
      <c r="BK21" s="665"/>
      <c r="BL21" s="665"/>
      <c r="BM21" s="665"/>
      <c r="BN21" s="666"/>
      <c r="BO21" s="724" t="s">
        <v>138</v>
      </c>
      <c r="BP21" s="724"/>
      <c r="BQ21" s="724"/>
      <c r="BR21" s="724"/>
      <c r="BS21" s="670" t="s">
        <v>246</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2">
      <c r="B22" s="659" t="s">
        <v>281</v>
      </c>
      <c r="C22" s="660"/>
      <c r="D22" s="660"/>
      <c r="E22" s="660"/>
      <c r="F22" s="660"/>
      <c r="G22" s="660"/>
      <c r="H22" s="660"/>
      <c r="I22" s="660"/>
      <c r="J22" s="660"/>
      <c r="K22" s="660"/>
      <c r="L22" s="660"/>
      <c r="M22" s="660"/>
      <c r="N22" s="660"/>
      <c r="O22" s="660"/>
      <c r="P22" s="660"/>
      <c r="Q22" s="661"/>
      <c r="R22" s="662">
        <v>40103681</v>
      </c>
      <c r="S22" s="665"/>
      <c r="T22" s="665"/>
      <c r="U22" s="665"/>
      <c r="V22" s="665"/>
      <c r="W22" s="665"/>
      <c r="X22" s="665"/>
      <c r="Y22" s="666"/>
      <c r="Z22" s="724">
        <v>66.099999999999994</v>
      </c>
      <c r="AA22" s="724"/>
      <c r="AB22" s="724"/>
      <c r="AC22" s="724"/>
      <c r="AD22" s="725">
        <v>36672285</v>
      </c>
      <c r="AE22" s="725"/>
      <c r="AF22" s="725"/>
      <c r="AG22" s="725"/>
      <c r="AH22" s="725"/>
      <c r="AI22" s="725"/>
      <c r="AJ22" s="725"/>
      <c r="AK22" s="725"/>
      <c r="AL22" s="667">
        <v>99.4</v>
      </c>
      <c r="AM22" s="668"/>
      <c r="AN22" s="668"/>
      <c r="AO22" s="726"/>
      <c r="AP22" s="770" t="s">
        <v>282</v>
      </c>
      <c r="AQ22" s="777"/>
      <c r="AR22" s="777"/>
      <c r="AS22" s="777"/>
      <c r="AT22" s="777"/>
      <c r="AU22" s="777"/>
      <c r="AV22" s="777"/>
      <c r="AW22" s="777"/>
      <c r="AX22" s="777"/>
      <c r="AY22" s="777"/>
      <c r="AZ22" s="777"/>
      <c r="BA22" s="777"/>
      <c r="BB22" s="777"/>
      <c r="BC22" s="777"/>
      <c r="BD22" s="777"/>
      <c r="BE22" s="777"/>
      <c r="BF22" s="772"/>
      <c r="BG22" s="662" t="s">
        <v>138</v>
      </c>
      <c r="BH22" s="665"/>
      <c r="BI22" s="665"/>
      <c r="BJ22" s="665"/>
      <c r="BK22" s="665"/>
      <c r="BL22" s="665"/>
      <c r="BM22" s="665"/>
      <c r="BN22" s="666"/>
      <c r="BO22" s="724" t="s">
        <v>138</v>
      </c>
      <c r="BP22" s="724"/>
      <c r="BQ22" s="724"/>
      <c r="BR22" s="724"/>
      <c r="BS22" s="670" t="s">
        <v>246</v>
      </c>
      <c r="BT22" s="665"/>
      <c r="BU22" s="665"/>
      <c r="BV22" s="665"/>
      <c r="BW22" s="665"/>
      <c r="BX22" s="665"/>
      <c r="BY22" s="665"/>
      <c r="BZ22" s="665"/>
      <c r="CA22" s="665"/>
      <c r="CB22" s="705"/>
      <c r="CD22" s="779" t="s">
        <v>283</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2">
      <c r="B23" s="659" t="s">
        <v>284</v>
      </c>
      <c r="C23" s="660"/>
      <c r="D23" s="660"/>
      <c r="E23" s="660"/>
      <c r="F23" s="660"/>
      <c r="G23" s="660"/>
      <c r="H23" s="660"/>
      <c r="I23" s="660"/>
      <c r="J23" s="660"/>
      <c r="K23" s="660"/>
      <c r="L23" s="660"/>
      <c r="M23" s="660"/>
      <c r="N23" s="660"/>
      <c r="O23" s="660"/>
      <c r="P23" s="660"/>
      <c r="Q23" s="661"/>
      <c r="R23" s="662">
        <v>20810</v>
      </c>
      <c r="S23" s="665"/>
      <c r="T23" s="665"/>
      <c r="U23" s="665"/>
      <c r="V23" s="665"/>
      <c r="W23" s="665"/>
      <c r="X23" s="665"/>
      <c r="Y23" s="666"/>
      <c r="Z23" s="724">
        <v>0</v>
      </c>
      <c r="AA23" s="724"/>
      <c r="AB23" s="724"/>
      <c r="AC23" s="724"/>
      <c r="AD23" s="725">
        <v>20810</v>
      </c>
      <c r="AE23" s="725"/>
      <c r="AF23" s="725"/>
      <c r="AG23" s="725"/>
      <c r="AH23" s="725"/>
      <c r="AI23" s="725"/>
      <c r="AJ23" s="725"/>
      <c r="AK23" s="725"/>
      <c r="AL23" s="667">
        <v>0.1</v>
      </c>
      <c r="AM23" s="668"/>
      <c r="AN23" s="668"/>
      <c r="AO23" s="726"/>
      <c r="AP23" s="770" t="s">
        <v>285</v>
      </c>
      <c r="AQ23" s="777"/>
      <c r="AR23" s="777"/>
      <c r="AS23" s="777"/>
      <c r="AT23" s="777"/>
      <c r="AU23" s="777"/>
      <c r="AV23" s="777"/>
      <c r="AW23" s="777"/>
      <c r="AX23" s="777"/>
      <c r="AY23" s="777"/>
      <c r="AZ23" s="777"/>
      <c r="BA23" s="777"/>
      <c r="BB23" s="777"/>
      <c r="BC23" s="777"/>
      <c r="BD23" s="777"/>
      <c r="BE23" s="777"/>
      <c r="BF23" s="772"/>
      <c r="BG23" s="662">
        <v>3402637</v>
      </c>
      <c r="BH23" s="665"/>
      <c r="BI23" s="665"/>
      <c r="BJ23" s="665"/>
      <c r="BK23" s="665"/>
      <c r="BL23" s="665"/>
      <c r="BM23" s="665"/>
      <c r="BN23" s="666"/>
      <c r="BO23" s="724">
        <v>9.4</v>
      </c>
      <c r="BP23" s="724"/>
      <c r="BQ23" s="724"/>
      <c r="BR23" s="724"/>
      <c r="BS23" s="670" t="s">
        <v>138</v>
      </c>
      <c r="BT23" s="665"/>
      <c r="BU23" s="665"/>
      <c r="BV23" s="665"/>
      <c r="BW23" s="665"/>
      <c r="BX23" s="665"/>
      <c r="BY23" s="665"/>
      <c r="BZ23" s="665"/>
      <c r="CA23" s="665"/>
      <c r="CB23" s="705"/>
      <c r="CD23" s="779" t="s">
        <v>224</v>
      </c>
      <c r="CE23" s="780"/>
      <c r="CF23" s="780"/>
      <c r="CG23" s="780"/>
      <c r="CH23" s="780"/>
      <c r="CI23" s="780"/>
      <c r="CJ23" s="780"/>
      <c r="CK23" s="780"/>
      <c r="CL23" s="780"/>
      <c r="CM23" s="780"/>
      <c r="CN23" s="780"/>
      <c r="CO23" s="780"/>
      <c r="CP23" s="780"/>
      <c r="CQ23" s="781"/>
      <c r="CR23" s="779" t="s">
        <v>286</v>
      </c>
      <c r="CS23" s="780"/>
      <c r="CT23" s="780"/>
      <c r="CU23" s="780"/>
      <c r="CV23" s="780"/>
      <c r="CW23" s="780"/>
      <c r="CX23" s="780"/>
      <c r="CY23" s="781"/>
      <c r="CZ23" s="779" t="s">
        <v>287</v>
      </c>
      <c r="DA23" s="780"/>
      <c r="DB23" s="780"/>
      <c r="DC23" s="781"/>
      <c r="DD23" s="779" t="s">
        <v>288</v>
      </c>
      <c r="DE23" s="780"/>
      <c r="DF23" s="780"/>
      <c r="DG23" s="780"/>
      <c r="DH23" s="780"/>
      <c r="DI23" s="780"/>
      <c r="DJ23" s="780"/>
      <c r="DK23" s="781"/>
      <c r="DL23" s="788" t="s">
        <v>289</v>
      </c>
      <c r="DM23" s="789"/>
      <c r="DN23" s="789"/>
      <c r="DO23" s="789"/>
      <c r="DP23" s="789"/>
      <c r="DQ23" s="789"/>
      <c r="DR23" s="789"/>
      <c r="DS23" s="789"/>
      <c r="DT23" s="789"/>
      <c r="DU23" s="789"/>
      <c r="DV23" s="790"/>
      <c r="DW23" s="779" t="s">
        <v>290</v>
      </c>
      <c r="DX23" s="780"/>
      <c r="DY23" s="780"/>
      <c r="DZ23" s="780"/>
      <c r="EA23" s="780"/>
      <c r="EB23" s="780"/>
      <c r="EC23" s="781"/>
    </row>
    <row r="24" spans="2:133" ht="11.25" customHeight="1" x14ac:dyDescent="0.2">
      <c r="B24" s="659" t="s">
        <v>291</v>
      </c>
      <c r="C24" s="660"/>
      <c r="D24" s="660"/>
      <c r="E24" s="660"/>
      <c r="F24" s="660"/>
      <c r="G24" s="660"/>
      <c r="H24" s="660"/>
      <c r="I24" s="660"/>
      <c r="J24" s="660"/>
      <c r="K24" s="660"/>
      <c r="L24" s="660"/>
      <c r="M24" s="660"/>
      <c r="N24" s="660"/>
      <c r="O24" s="660"/>
      <c r="P24" s="660"/>
      <c r="Q24" s="661"/>
      <c r="R24" s="662">
        <v>485364</v>
      </c>
      <c r="S24" s="665"/>
      <c r="T24" s="665"/>
      <c r="U24" s="665"/>
      <c r="V24" s="665"/>
      <c r="W24" s="665"/>
      <c r="X24" s="665"/>
      <c r="Y24" s="666"/>
      <c r="Z24" s="724">
        <v>0.8</v>
      </c>
      <c r="AA24" s="724"/>
      <c r="AB24" s="724"/>
      <c r="AC24" s="724"/>
      <c r="AD24" s="725" t="s">
        <v>138</v>
      </c>
      <c r="AE24" s="725"/>
      <c r="AF24" s="725"/>
      <c r="AG24" s="725"/>
      <c r="AH24" s="725"/>
      <c r="AI24" s="725"/>
      <c r="AJ24" s="725"/>
      <c r="AK24" s="725"/>
      <c r="AL24" s="667" t="s">
        <v>138</v>
      </c>
      <c r="AM24" s="668"/>
      <c r="AN24" s="668"/>
      <c r="AO24" s="726"/>
      <c r="AP24" s="770" t="s">
        <v>292</v>
      </c>
      <c r="AQ24" s="777"/>
      <c r="AR24" s="777"/>
      <c r="AS24" s="777"/>
      <c r="AT24" s="777"/>
      <c r="AU24" s="777"/>
      <c r="AV24" s="777"/>
      <c r="AW24" s="777"/>
      <c r="AX24" s="777"/>
      <c r="AY24" s="777"/>
      <c r="AZ24" s="777"/>
      <c r="BA24" s="777"/>
      <c r="BB24" s="777"/>
      <c r="BC24" s="777"/>
      <c r="BD24" s="777"/>
      <c r="BE24" s="777"/>
      <c r="BF24" s="772"/>
      <c r="BG24" s="662" t="s">
        <v>138</v>
      </c>
      <c r="BH24" s="665"/>
      <c r="BI24" s="665"/>
      <c r="BJ24" s="665"/>
      <c r="BK24" s="665"/>
      <c r="BL24" s="665"/>
      <c r="BM24" s="665"/>
      <c r="BN24" s="666"/>
      <c r="BO24" s="724" t="s">
        <v>138</v>
      </c>
      <c r="BP24" s="724"/>
      <c r="BQ24" s="724"/>
      <c r="BR24" s="724"/>
      <c r="BS24" s="670" t="s">
        <v>138</v>
      </c>
      <c r="BT24" s="665"/>
      <c r="BU24" s="665"/>
      <c r="BV24" s="665"/>
      <c r="BW24" s="665"/>
      <c r="BX24" s="665"/>
      <c r="BY24" s="665"/>
      <c r="BZ24" s="665"/>
      <c r="CA24" s="665"/>
      <c r="CB24" s="705"/>
      <c r="CD24" s="733" t="s">
        <v>293</v>
      </c>
      <c r="CE24" s="734"/>
      <c r="CF24" s="734"/>
      <c r="CG24" s="734"/>
      <c r="CH24" s="734"/>
      <c r="CI24" s="734"/>
      <c r="CJ24" s="734"/>
      <c r="CK24" s="734"/>
      <c r="CL24" s="734"/>
      <c r="CM24" s="734"/>
      <c r="CN24" s="734"/>
      <c r="CO24" s="734"/>
      <c r="CP24" s="734"/>
      <c r="CQ24" s="735"/>
      <c r="CR24" s="727">
        <v>30080716</v>
      </c>
      <c r="CS24" s="728"/>
      <c r="CT24" s="728"/>
      <c r="CU24" s="728"/>
      <c r="CV24" s="728"/>
      <c r="CW24" s="728"/>
      <c r="CX24" s="728"/>
      <c r="CY24" s="774"/>
      <c r="CZ24" s="775">
        <v>51.2</v>
      </c>
      <c r="DA24" s="744"/>
      <c r="DB24" s="744"/>
      <c r="DC24" s="778"/>
      <c r="DD24" s="773">
        <v>21344740</v>
      </c>
      <c r="DE24" s="728"/>
      <c r="DF24" s="728"/>
      <c r="DG24" s="728"/>
      <c r="DH24" s="728"/>
      <c r="DI24" s="728"/>
      <c r="DJ24" s="728"/>
      <c r="DK24" s="774"/>
      <c r="DL24" s="773">
        <v>21142575</v>
      </c>
      <c r="DM24" s="728"/>
      <c r="DN24" s="728"/>
      <c r="DO24" s="728"/>
      <c r="DP24" s="728"/>
      <c r="DQ24" s="728"/>
      <c r="DR24" s="728"/>
      <c r="DS24" s="728"/>
      <c r="DT24" s="728"/>
      <c r="DU24" s="728"/>
      <c r="DV24" s="774"/>
      <c r="DW24" s="775">
        <v>57.3</v>
      </c>
      <c r="DX24" s="744"/>
      <c r="DY24" s="744"/>
      <c r="DZ24" s="744"/>
      <c r="EA24" s="744"/>
      <c r="EB24" s="744"/>
      <c r="EC24" s="776"/>
    </row>
    <row r="25" spans="2:133" ht="11.25" customHeight="1" x14ac:dyDescent="0.2">
      <c r="B25" s="659" t="s">
        <v>294</v>
      </c>
      <c r="C25" s="660"/>
      <c r="D25" s="660"/>
      <c r="E25" s="660"/>
      <c r="F25" s="660"/>
      <c r="G25" s="660"/>
      <c r="H25" s="660"/>
      <c r="I25" s="660"/>
      <c r="J25" s="660"/>
      <c r="K25" s="660"/>
      <c r="L25" s="660"/>
      <c r="M25" s="660"/>
      <c r="N25" s="660"/>
      <c r="O25" s="660"/>
      <c r="P25" s="660"/>
      <c r="Q25" s="661"/>
      <c r="R25" s="662">
        <v>648879</v>
      </c>
      <c r="S25" s="665"/>
      <c r="T25" s="665"/>
      <c r="U25" s="665"/>
      <c r="V25" s="665"/>
      <c r="W25" s="665"/>
      <c r="X25" s="665"/>
      <c r="Y25" s="666"/>
      <c r="Z25" s="724">
        <v>1.1000000000000001</v>
      </c>
      <c r="AA25" s="724"/>
      <c r="AB25" s="724"/>
      <c r="AC25" s="724"/>
      <c r="AD25" s="725">
        <v>177096</v>
      </c>
      <c r="AE25" s="725"/>
      <c r="AF25" s="725"/>
      <c r="AG25" s="725"/>
      <c r="AH25" s="725"/>
      <c r="AI25" s="725"/>
      <c r="AJ25" s="725"/>
      <c r="AK25" s="725"/>
      <c r="AL25" s="667">
        <v>0.5</v>
      </c>
      <c r="AM25" s="668"/>
      <c r="AN25" s="668"/>
      <c r="AO25" s="726"/>
      <c r="AP25" s="770" t="s">
        <v>295</v>
      </c>
      <c r="AQ25" s="777"/>
      <c r="AR25" s="777"/>
      <c r="AS25" s="777"/>
      <c r="AT25" s="777"/>
      <c r="AU25" s="777"/>
      <c r="AV25" s="777"/>
      <c r="AW25" s="777"/>
      <c r="AX25" s="777"/>
      <c r="AY25" s="777"/>
      <c r="AZ25" s="777"/>
      <c r="BA25" s="777"/>
      <c r="BB25" s="777"/>
      <c r="BC25" s="777"/>
      <c r="BD25" s="777"/>
      <c r="BE25" s="777"/>
      <c r="BF25" s="772"/>
      <c r="BG25" s="662" t="s">
        <v>138</v>
      </c>
      <c r="BH25" s="665"/>
      <c r="BI25" s="665"/>
      <c r="BJ25" s="665"/>
      <c r="BK25" s="665"/>
      <c r="BL25" s="665"/>
      <c r="BM25" s="665"/>
      <c r="BN25" s="666"/>
      <c r="BO25" s="724" t="s">
        <v>138</v>
      </c>
      <c r="BP25" s="724"/>
      <c r="BQ25" s="724"/>
      <c r="BR25" s="724"/>
      <c r="BS25" s="670" t="s">
        <v>138</v>
      </c>
      <c r="BT25" s="665"/>
      <c r="BU25" s="665"/>
      <c r="BV25" s="665"/>
      <c r="BW25" s="665"/>
      <c r="BX25" s="665"/>
      <c r="BY25" s="665"/>
      <c r="BZ25" s="665"/>
      <c r="CA25" s="665"/>
      <c r="CB25" s="705"/>
      <c r="CD25" s="706" t="s">
        <v>296</v>
      </c>
      <c r="CE25" s="703"/>
      <c r="CF25" s="703"/>
      <c r="CG25" s="703"/>
      <c r="CH25" s="703"/>
      <c r="CI25" s="703"/>
      <c r="CJ25" s="703"/>
      <c r="CK25" s="703"/>
      <c r="CL25" s="703"/>
      <c r="CM25" s="703"/>
      <c r="CN25" s="703"/>
      <c r="CO25" s="703"/>
      <c r="CP25" s="703"/>
      <c r="CQ25" s="704"/>
      <c r="CR25" s="662">
        <v>13029356</v>
      </c>
      <c r="CS25" s="663"/>
      <c r="CT25" s="663"/>
      <c r="CU25" s="663"/>
      <c r="CV25" s="663"/>
      <c r="CW25" s="663"/>
      <c r="CX25" s="663"/>
      <c r="CY25" s="664"/>
      <c r="CZ25" s="667">
        <v>22.2</v>
      </c>
      <c r="DA25" s="696"/>
      <c r="DB25" s="696"/>
      <c r="DC25" s="697"/>
      <c r="DD25" s="670">
        <v>12361068</v>
      </c>
      <c r="DE25" s="663"/>
      <c r="DF25" s="663"/>
      <c r="DG25" s="663"/>
      <c r="DH25" s="663"/>
      <c r="DI25" s="663"/>
      <c r="DJ25" s="663"/>
      <c r="DK25" s="664"/>
      <c r="DL25" s="670">
        <v>12168738</v>
      </c>
      <c r="DM25" s="663"/>
      <c r="DN25" s="663"/>
      <c r="DO25" s="663"/>
      <c r="DP25" s="663"/>
      <c r="DQ25" s="663"/>
      <c r="DR25" s="663"/>
      <c r="DS25" s="663"/>
      <c r="DT25" s="663"/>
      <c r="DU25" s="663"/>
      <c r="DV25" s="664"/>
      <c r="DW25" s="667">
        <v>33</v>
      </c>
      <c r="DX25" s="696"/>
      <c r="DY25" s="696"/>
      <c r="DZ25" s="696"/>
      <c r="EA25" s="696"/>
      <c r="EB25" s="696"/>
      <c r="EC25" s="698"/>
    </row>
    <row r="26" spans="2:133" ht="11.25" customHeight="1" x14ac:dyDescent="0.2">
      <c r="B26" s="659" t="s">
        <v>297</v>
      </c>
      <c r="C26" s="660"/>
      <c r="D26" s="660"/>
      <c r="E26" s="660"/>
      <c r="F26" s="660"/>
      <c r="G26" s="660"/>
      <c r="H26" s="660"/>
      <c r="I26" s="660"/>
      <c r="J26" s="660"/>
      <c r="K26" s="660"/>
      <c r="L26" s="660"/>
      <c r="M26" s="660"/>
      <c r="N26" s="660"/>
      <c r="O26" s="660"/>
      <c r="P26" s="660"/>
      <c r="Q26" s="661"/>
      <c r="R26" s="662">
        <v>772755</v>
      </c>
      <c r="S26" s="665"/>
      <c r="T26" s="665"/>
      <c r="U26" s="665"/>
      <c r="V26" s="665"/>
      <c r="W26" s="665"/>
      <c r="X26" s="665"/>
      <c r="Y26" s="666"/>
      <c r="Z26" s="724">
        <v>1.3</v>
      </c>
      <c r="AA26" s="724"/>
      <c r="AB26" s="724"/>
      <c r="AC26" s="724"/>
      <c r="AD26" s="725" t="s">
        <v>246</v>
      </c>
      <c r="AE26" s="725"/>
      <c r="AF26" s="725"/>
      <c r="AG26" s="725"/>
      <c r="AH26" s="725"/>
      <c r="AI26" s="725"/>
      <c r="AJ26" s="725"/>
      <c r="AK26" s="725"/>
      <c r="AL26" s="667" t="s">
        <v>246</v>
      </c>
      <c r="AM26" s="668"/>
      <c r="AN26" s="668"/>
      <c r="AO26" s="726"/>
      <c r="AP26" s="770" t="s">
        <v>298</v>
      </c>
      <c r="AQ26" s="771"/>
      <c r="AR26" s="771"/>
      <c r="AS26" s="771"/>
      <c r="AT26" s="771"/>
      <c r="AU26" s="771"/>
      <c r="AV26" s="771"/>
      <c r="AW26" s="771"/>
      <c r="AX26" s="771"/>
      <c r="AY26" s="771"/>
      <c r="AZ26" s="771"/>
      <c r="BA26" s="771"/>
      <c r="BB26" s="771"/>
      <c r="BC26" s="771"/>
      <c r="BD26" s="771"/>
      <c r="BE26" s="771"/>
      <c r="BF26" s="772"/>
      <c r="BG26" s="662" t="s">
        <v>138</v>
      </c>
      <c r="BH26" s="665"/>
      <c r="BI26" s="665"/>
      <c r="BJ26" s="665"/>
      <c r="BK26" s="665"/>
      <c r="BL26" s="665"/>
      <c r="BM26" s="665"/>
      <c r="BN26" s="666"/>
      <c r="BO26" s="724" t="s">
        <v>246</v>
      </c>
      <c r="BP26" s="724"/>
      <c r="BQ26" s="724"/>
      <c r="BR26" s="724"/>
      <c r="BS26" s="670" t="s">
        <v>138</v>
      </c>
      <c r="BT26" s="665"/>
      <c r="BU26" s="665"/>
      <c r="BV26" s="665"/>
      <c r="BW26" s="665"/>
      <c r="BX26" s="665"/>
      <c r="BY26" s="665"/>
      <c r="BZ26" s="665"/>
      <c r="CA26" s="665"/>
      <c r="CB26" s="705"/>
      <c r="CD26" s="706" t="s">
        <v>299</v>
      </c>
      <c r="CE26" s="703"/>
      <c r="CF26" s="703"/>
      <c r="CG26" s="703"/>
      <c r="CH26" s="703"/>
      <c r="CI26" s="703"/>
      <c r="CJ26" s="703"/>
      <c r="CK26" s="703"/>
      <c r="CL26" s="703"/>
      <c r="CM26" s="703"/>
      <c r="CN26" s="703"/>
      <c r="CO26" s="703"/>
      <c r="CP26" s="703"/>
      <c r="CQ26" s="704"/>
      <c r="CR26" s="662">
        <v>8456582</v>
      </c>
      <c r="CS26" s="665"/>
      <c r="CT26" s="665"/>
      <c r="CU26" s="665"/>
      <c r="CV26" s="665"/>
      <c r="CW26" s="665"/>
      <c r="CX26" s="665"/>
      <c r="CY26" s="666"/>
      <c r="CZ26" s="667">
        <v>14.4</v>
      </c>
      <c r="DA26" s="696"/>
      <c r="DB26" s="696"/>
      <c r="DC26" s="697"/>
      <c r="DD26" s="670">
        <v>8018433</v>
      </c>
      <c r="DE26" s="665"/>
      <c r="DF26" s="665"/>
      <c r="DG26" s="665"/>
      <c r="DH26" s="665"/>
      <c r="DI26" s="665"/>
      <c r="DJ26" s="665"/>
      <c r="DK26" s="666"/>
      <c r="DL26" s="670" t="s">
        <v>138</v>
      </c>
      <c r="DM26" s="665"/>
      <c r="DN26" s="665"/>
      <c r="DO26" s="665"/>
      <c r="DP26" s="665"/>
      <c r="DQ26" s="665"/>
      <c r="DR26" s="665"/>
      <c r="DS26" s="665"/>
      <c r="DT26" s="665"/>
      <c r="DU26" s="665"/>
      <c r="DV26" s="666"/>
      <c r="DW26" s="667" t="s">
        <v>138</v>
      </c>
      <c r="DX26" s="696"/>
      <c r="DY26" s="696"/>
      <c r="DZ26" s="696"/>
      <c r="EA26" s="696"/>
      <c r="EB26" s="696"/>
      <c r="EC26" s="698"/>
    </row>
    <row r="27" spans="2:133" ht="11.25" customHeight="1" x14ac:dyDescent="0.2">
      <c r="B27" s="659" t="s">
        <v>300</v>
      </c>
      <c r="C27" s="660"/>
      <c r="D27" s="660"/>
      <c r="E27" s="660"/>
      <c r="F27" s="660"/>
      <c r="G27" s="660"/>
      <c r="H27" s="660"/>
      <c r="I27" s="660"/>
      <c r="J27" s="660"/>
      <c r="K27" s="660"/>
      <c r="L27" s="660"/>
      <c r="M27" s="660"/>
      <c r="N27" s="660"/>
      <c r="O27" s="660"/>
      <c r="P27" s="660"/>
      <c r="Q27" s="661"/>
      <c r="R27" s="662">
        <v>6930420</v>
      </c>
      <c r="S27" s="665"/>
      <c r="T27" s="665"/>
      <c r="U27" s="665"/>
      <c r="V27" s="665"/>
      <c r="W27" s="665"/>
      <c r="X27" s="665"/>
      <c r="Y27" s="666"/>
      <c r="Z27" s="724">
        <v>11.4</v>
      </c>
      <c r="AA27" s="724"/>
      <c r="AB27" s="724"/>
      <c r="AC27" s="724"/>
      <c r="AD27" s="725" t="s">
        <v>138</v>
      </c>
      <c r="AE27" s="725"/>
      <c r="AF27" s="725"/>
      <c r="AG27" s="725"/>
      <c r="AH27" s="725"/>
      <c r="AI27" s="725"/>
      <c r="AJ27" s="725"/>
      <c r="AK27" s="725"/>
      <c r="AL27" s="667" t="s">
        <v>246</v>
      </c>
      <c r="AM27" s="668"/>
      <c r="AN27" s="668"/>
      <c r="AO27" s="726"/>
      <c r="AP27" s="659" t="s">
        <v>301</v>
      </c>
      <c r="AQ27" s="660"/>
      <c r="AR27" s="660"/>
      <c r="AS27" s="660"/>
      <c r="AT27" s="660"/>
      <c r="AU27" s="660"/>
      <c r="AV27" s="660"/>
      <c r="AW27" s="660"/>
      <c r="AX27" s="660"/>
      <c r="AY27" s="660"/>
      <c r="AZ27" s="660"/>
      <c r="BA27" s="660"/>
      <c r="BB27" s="660"/>
      <c r="BC27" s="660"/>
      <c r="BD27" s="660"/>
      <c r="BE27" s="660"/>
      <c r="BF27" s="661"/>
      <c r="BG27" s="662">
        <v>36035265</v>
      </c>
      <c r="BH27" s="665"/>
      <c r="BI27" s="665"/>
      <c r="BJ27" s="665"/>
      <c r="BK27" s="665"/>
      <c r="BL27" s="665"/>
      <c r="BM27" s="665"/>
      <c r="BN27" s="666"/>
      <c r="BO27" s="724">
        <v>100</v>
      </c>
      <c r="BP27" s="724"/>
      <c r="BQ27" s="724"/>
      <c r="BR27" s="724"/>
      <c r="BS27" s="670">
        <v>181446</v>
      </c>
      <c r="BT27" s="665"/>
      <c r="BU27" s="665"/>
      <c r="BV27" s="665"/>
      <c r="BW27" s="665"/>
      <c r="BX27" s="665"/>
      <c r="BY27" s="665"/>
      <c r="BZ27" s="665"/>
      <c r="CA27" s="665"/>
      <c r="CB27" s="705"/>
      <c r="CD27" s="706" t="s">
        <v>302</v>
      </c>
      <c r="CE27" s="703"/>
      <c r="CF27" s="703"/>
      <c r="CG27" s="703"/>
      <c r="CH27" s="703"/>
      <c r="CI27" s="703"/>
      <c r="CJ27" s="703"/>
      <c r="CK27" s="703"/>
      <c r="CL27" s="703"/>
      <c r="CM27" s="703"/>
      <c r="CN27" s="703"/>
      <c r="CO27" s="703"/>
      <c r="CP27" s="703"/>
      <c r="CQ27" s="704"/>
      <c r="CR27" s="662">
        <v>12803520</v>
      </c>
      <c r="CS27" s="663"/>
      <c r="CT27" s="663"/>
      <c r="CU27" s="663"/>
      <c r="CV27" s="663"/>
      <c r="CW27" s="663"/>
      <c r="CX27" s="663"/>
      <c r="CY27" s="664"/>
      <c r="CZ27" s="667">
        <v>21.8</v>
      </c>
      <c r="DA27" s="696"/>
      <c r="DB27" s="696"/>
      <c r="DC27" s="697"/>
      <c r="DD27" s="670">
        <v>4848832</v>
      </c>
      <c r="DE27" s="663"/>
      <c r="DF27" s="663"/>
      <c r="DG27" s="663"/>
      <c r="DH27" s="663"/>
      <c r="DI27" s="663"/>
      <c r="DJ27" s="663"/>
      <c r="DK27" s="664"/>
      <c r="DL27" s="670">
        <v>4838997</v>
      </c>
      <c r="DM27" s="663"/>
      <c r="DN27" s="663"/>
      <c r="DO27" s="663"/>
      <c r="DP27" s="663"/>
      <c r="DQ27" s="663"/>
      <c r="DR27" s="663"/>
      <c r="DS27" s="663"/>
      <c r="DT27" s="663"/>
      <c r="DU27" s="663"/>
      <c r="DV27" s="664"/>
      <c r="DW27" s="667">
        <v>13.1</v>
      </c>
      <c r="DX27" s="696"/>
      <c r="DY27" s="696"/>
      <c r="DZ27" s="696"/>
      <c r="EA27" s="696"/>
      <c r="EB27" s="696"/>
      <c r="EC27" s="698"/>
    </row>
    <row r="28" spans="2:133" ht="11.25" customHeight="1" x14ac:dyDescent="0.2">
      <c r="B28" s="767" t="s">
        <v>303</v>
      </c>
      <c r="C28" s="768"/>
      <c r="D28" s="768"/>
      <c r="E28" s="768"/>
      <c r="F28" s="768"/>
      <c r="G28" s="768"/>
      <c r="H28" s="768"/>
      <c r="I28" s="768"/>
      <c r="J28" s="768"/>
      <c r="K28" s="768"/>
      <c r="L28" s="768"/>
      <c r="M28" s="768"/>
      <c r="N28" s="768"/>
      <c r="O28" s="768"/>
      <c r="P28" s="768"/>
      <c r="Q28" s="769"/>
      <c r="R28" s="662" t="s">
        <v>246</v>
      </c>
      <c r="S28" s="665"/>
      <c r="T28" s="665"/>
      <c r="U28" s="665"/>
      <c r="V28" s="665"/>
      <c r="W28" s="665"/>
      <c r="X28" s="665"/>
      <c r="Y28" s="666"/>
      <c r="Z28" s="724" t="s">
        <v>138</v>
      </c>
      <c r="AA28" s="724"/>
      <c r="AB28" s="724"/>
      <c r="AC28" s="724"/>
      <c r="AD28" s="725" t="s">
        <v>138</v>
      </c>
      <c r="AE28" s="725"/>
      <c r="AF28" s="725"/>
      <c r="AG28" s="725"/>
      <c r="AH28" s="725"/>
      <c r="AI28" s="725"/>
      <c r="AJ28" s="725"/>
      <c r="AK28" s="725"/>
      <c r="AL28" s="667" t="s">
        <v>138</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304</v>
      </c>
      <c r="CE28" s="703"/>
      <c r="CF28" s="703"/>
      <c r="CG28" s="703"/>
      <c r="CH28" s="703"/>
      <c r="CI28" s="703"/>
      <c r="CJ28" s="703"/>
      <c r="CK28" s="703"/>
      <c r="CL28" s="703"/>
      <c r="CM28" s="703"/>
      <c r="CN28" s="703"/>
      <c r="CO28" s="703"/>
      <c r="CP28" s="703"/>
      <c r="CQ28" s="704"/>
      <c r="CR28" s="662">
        <v>4247840</v>
      </c>
      <c r="CS28" s="665"/>
      <c r="CT28" s="665"/>
      <c r="CU28" s="665"/>
      <c r="CV28" s="665"/>
      <c r="CW28" s="665"/>
      <c r="CX28" s="665"/>
      <c r="CY28" s="666"/>
      <c r="CZ28" s="667">
        <v>7.2</v>
      </c>
      <c r="DA28" s="696"/>
      <c r="DB28" s="696"/>
      <c r="DC28" s="697"/>
      <c r="DD28" s="670">
        <v>4134840</v>
      </c>
      <c r="DE28" s="665"/>
      <c r="DF28" s="665"/>
      <c r="DG28" s="665"/>
      <c r="DH28" s="665"/>
      <c r="DI28" s="665"/>
      <c r="DJ28" s="665"/>
      <c r="DK28" s="666"/>
      <c r="DL28" s="670">
        <v>4134840</v>
      </c>
      <c r="DM28" s="665"/>
      <c r="DN28" s="665"/>
      <c r="DO28" s="665"/>
      <c r="DP28" s="665"/>
      <c r="DQ28" s="665"/>
      <c r="DR28" s="665"/>
      <c r="DS28" s="665"/>
      <c r="DT28" s="665"/>
      <c r="DU28" s="665"/>
      <c r="DV28" s="666"/>
      <c r="DW28" s="667">
        <v>11.2</v>
      </c>
      <c r="DX28" s="696"/>
      <c r="DY28" s="696"/>
      <c r="DZ28" s="696"/>
      <c r="EA28" s="696"/>
      <c r="EB28" s="696"/>
      <c r="EC28" s="698"/>
    </row>
    <row r="29" spans="2:133" ht="11.25" customHeight="1" x14ac:dyDescent="0.2">
      <c r="B29" s="659" t="s">
        <v>305</v>
      </c>
      <c r="C29" s="660"/>
      <c r="D29" s="660"/>
      <c r="E29" s="660"/>
      <c r="F29" s="660"/>
      <c r="G29" s="660"/>
      <c r="H29" s="660"/>
      <c r="I29" s="660"/>
      <c r="J29" s="660"/>
      <c r="K29" s="660"/>
      <c r="L29" s="660"/>
      <c r="M29" s="660"/>
      <c r="N29" s="660"/>
      <c r="O29" s="660"/>
      <c r="P29" s="660"/>
      <c r="Q29" s="661"/>
      <c r="R29" s="662">
        <v>3202292</v>
      </c>
      <c r="S29" s="665"/>
      <c r="T29" s="665"/>
      <c r="U29" s="665"/>
      <c r="V29" s="665"/>
      <c r="W29" s="665"/>
      <c r="X29" s="665"/>
      <c r="Y29" s="666"/>
      <c r="Z29" s="724">
        <v>5.3</v>
      </c>
      <c r="AA29" s="724"/>
      <c r="AB29" s="724"/>
      <c r="AC29" s="724"/>
      <c r="AD29" s="725" t="s">
        <v>246</v>
      </c>
      <c r="AE29" s="725"/>
      <c r="AF29" s="725"/>
      <c r="AG29" s="725"/>
      <c r="AH29" s="725"/>
      <c r="AI29" s="725"/>
      <c r="AJ29" s="725"/>
      <c r="AK29" s="725"/>
      <c r="AL29" s="667" t="s">
        <v>138</v>
      </c>
      <c r="AM29" s="668"/>
      <c r="AN29" s="668"/>
      <c r="AO29" s="726"/>
      <c r="AP29" s="736" t="s">
        <v>224</v>
      </c>
      <c r="AQ29" s="737"/>
      <c r="AR29" s="737"/>
      <c r="AS29" s="737"/>
      <c r="AT29" s="737"/>
      <c r="AU29" s="737"/>
      <c r="AV29" s="737"/>
      <c r="AW29" s="737"/>
      <c r="AX29" s="737"/>
      <c r="AY29" s="737"/>
      <c r="AZ29" s="737"/>
      <c r="BA29" s="737"/>
      <c r="BB29" s="737"/>
      <c r="BC29" s="737"/>
      <c r="BD29" s="737"/>
      <c r="BE29" s="737"/>
      <c r="BF29" s="738"/>
      <c r="BG29" s="736" t="s">
        <v>306</v>
      </c>
      <c r="BH29" s="764"/>
      <c r="BI29" s="764"/>
      <c r="BJ29" s="764"/>
      <c r="BK29" s="764"/>
      <c r="BL29" s="764"/>
      <c r="BM29" s="764"/>
      <c r="BN29" s="764"/>
      <c r="BO29" s="764"/>
      <c r="BP29" s="764"/>
      <c r="BQ29" s="765"/>
      <c r="BR29" s="736" t="s">
        <v>307</v>
      </c>
      <c r="BS29" s="764"/>
      <c r="BT29" s="764"/>
      <c r="BU29" s="764"/>
      <c r="BV29" s="764"/>
      <c r="BW29" s="764"/>
      <c r="BX29" s="764"/>
      <c r="BY29" s="764"/>
      <c r="BZ29" s="764"/>
      <c r="CA29" s="764"/>
      <c r="CB29" s="765"/>
      <c r="CD29" s="746" t="s">
        <v>308</v>
      </c>
      <c r="CE29" s="747"/>
      <c r="CF29" s="706" t="s">
        <v>309</v>
      </c>
      <c r="CG29" s="703"/>
      <c r="CH29" s="703"/>
      <c r="CI29" s="703"/>
      <c r="CJ29" s="703"/>
      <c r="CK29" s="703"/>
      <c r="CL29" s="703"/>
      <c r="CM29" s="703"/>
      <c r="CN29" s="703"/>
      <c r="CO29" s="703"/>
      <c r="CP29" s="703"/>
      <c r="CQ29" s="704"/>
      <c r="CR29" s="662">
        <v>4247780</v>
      </c>
      <c r="CS29" s="663"/>
      <c r="CT29" s="663"/>
      <c r="CU29" s="663"/>
      <c r="CV29" s="663"/>
      <c r="CW29" s="663"/>
      <c r="CX29" s="663"/>
      <c r="CY29" s="664"/>
      <c r="CZ29" s="667">
        <v>7.2</v>
      </c>
      <c r="DA29" s="696"/>
      <c r="DB29" s="696"/>
      <c r="DC29" s="697"/>
      <c r="DD29" s="670">
        <v>4134780</v>
      </c>
      <c r="DE29" s="663"/>
      <c r="DF29" s="663"/>
      <c r="DG29" s="663"/>
      <c r="DH29" s="663"/>
      <c r="DI29" s="663"/>
      <c r="DJ29" s="663"/>
      <c r="DK29" s="664"/>
      <c r="DL29" s="670">
        <v>4134780</v>
      </c>
      <c r="DM29" s="663"/>
      <c r="DN29" s="663"/>
      <c r="DO29" s="663"/>
      <c r="DP29" s="663"/>
      <c r="DQ29" s="663"/>
      <c r="DR29" s="663"/>
      <c r="DS29" s="663"/>
      <c r="DT29" s="663"/>
      <c r="DU29" s="663"/>
      <c r="DV29" s="664"/>
      <c r="DW29" s="667">
        <v>11.2</v>
      </c>
      <c r="DX29" s="696"/>
      <c r="DY29" s="696"/>
      <c r="DZ29" s="696"/>
      <c r="EA29" s="696"/>
      <c r="EB29" s="696"/>
      <c r="EC29" s="698"/>
    </row>
    <row r="30" spans="2:133" ht="11.25" customHeight="1" x14ac:dyDescent="0.2">
      <c r="B30" s="659" t="s">
        <v>310</v>
      </c>
      <c r="C30" s="660"/>
      <c r="D30" s="660"/>
      <c r="E30" s="660"/>
      <c r="F30" s="660"/>
      <c r="G30" s="660"/>
      <c r="H30" s="660"/>
      <c r="I30" s="660"/>
      <c r="J30" s="660"/>
      <c r="K30" s="660"/>
      <c r="L30" s="660"/>
      <c r="M30" s="660"/>
      <c r="N30" s="660"/>
      <c r="O30" s="660"/>
      <c r="P30" s="660"/>
      <c r="Q30" s="661"/>
      <c r="R30" s="662">
        <v>85193</v>
      </c>
      <c r="S30" s="665"/>
      <c r="T30" s="665"/>
      <c r="U30" s="665"/>
      <c r="V30" s="665"/>
      <c r="W30" s="665"/>
      <c r="X30" s="665"/>
      <c r="Y30" s="666"/>
      <c r="Z30" s="724">
        <v>0.1</v>
      </c>
      <c r="AA30" s="724"/>
      <c r="AB30" s="724"/>
      <c r="AC30" s="724"/>
      <c r="AD30" s="725">
        <v>14905</v>
      </c>
      <c r="AE30" s="725"/>
      <c r="AF30" s="725"/>
      <c r="AG30" s="725"/>
      <c r="AH30" s="725"/>
      <c r="AI30" s="725"/>
      <c r="AJ30" s="725"/>
      <c r="AK30" s="725"/>
      <c r="AL30" s="667">
        <v>0</v>
      </c>
      <c r="AM30" s="668"/>
      <c r="AN30" s="668"/>
      <c r="AO30" s="726"/>
      <c r="AP30" s="752" t="s">
        <v>311</v>
      </c>
      <c r="AQ30" s="753"/>
      <c r="AR30" s="753"/>
      <c r="AS30" s="753"/>
      <c r="AT30" s="758" t="s">
        <v>312</v>
      </c>
      <c r="AU30" s="230"/>
      <c r="AV30" s="230"/>
      <c r="AW30" s="230"/>
      <c r="AX30" s="761" t="s">
        <v>188</v>
      </c>
      <c r="AY30" s="762"/>
      <c r="AZ30" s="762"/>
      <c r="BA30" s="762"/>
      <c r="BB30" s="762"/>
      <c r="BC30" s="762"/>
      <c r="BD30" s="762"/>
      <c r="BE30" s="762"/>
      <c r="BF30" s="763"/>
      <c r="BG30" s="742">
        <v>99.2</v>
      </c>
      <c r="BH30" s="743"/>
      <c r="BI30" s="743"/>
      <c r="BJ30" s="743"/>
      <c r="BK30" s="743"/>
      <c r="BL30" s="743"/>
      <c r="BM30" s="744">
        <v>97.3</v>
      </c>
      <c r="BN30" s="743"/>
      <c r="BO30" s="743"/>
      <c r="BP30" s="743"/>
      <c r="BQ30" s="745"/>
      <c r="BR30" s="742">
        <v>99.2</v>
      </c>
      <c r="BS30" s="743"/>
      <c r="BT30" s="743"/>
      <c r="BU30" s="743"/>
      <c r="BV30" s="743"/>
      <c r="BW30" s="743"/>
      <c r="BX30" s="744">
        <v>96.9</v>
      </c>
      <c r="BY30" s="743"/>
      <c r="BZ30" s="743"/>
      <c r="CA30" s="743"/>
      <c r="CB30" s="745"/>
      <c r="CD30" s="748"/>
      <c r="CE30" s="749"/>
      <c r="CF30" s="706" t="s">
        <v>313</v>
      </c>
      <c r="CG30" s="703"/>
      <c r="CH30" s="703"/>
      <c r="CI30" s="703"/>
      <c r="CJ30" s="703"/>
      <c r="CK30" s="703"/>
      <c r="CL30" s="703"/>
      <c r="CM30" s="703"/>
      <c r="CN30" s="703"/>
      <c r="CO30" s="703"/>
      <c r="CP30" s="703"/>
      <c r="CQ30" s="704"/>
      <c r="CR30" s="662">
        <v>3918862</v>
      </c>
      <c r="CS30" s="665"/>
      <c r="CT30" s="665"/>
      <c r="CU30" s="665"/>
      <c r="CV30" s="665"/>
      <c r="CW30" s="665"/>
      <c r="CX30" s="665"/>
      <c r="CY30" s="666"/>
      <c r="CZ30" s="667">
        <v>6.7</v>
      </c>
      <c r="DA30" s="696"/>
      <c r="DB30" s="696"/>
      <c r="DC30" s="697"/>
      <c r="DD30" s="670">
        <v>3818862</v>
      </c>
      <c r="DE30" s="665"/>
      <c r="DF30" s="665"/>
      <c r="DG30" s="665"/>
      <c r="DH30" s="665"/>
      <c r="DI30" s="665"/>
      <c r="DJ30" s="665"/>
      <c r="DK30" s="666"/>
      <c r="DL30" s="670">
        <v>3818862</v>
      </c>
      <c r="DM30" s="665"/>
      <c r="DN30" s="665"/>
      <c r="DO30" s="665"/>
      <c r="DP30" s="665"/>
      <c r="DQ30" s="665"/>
      <c r="DR30" s="665"/>
      <c r="DS30" s="665"/>
      <c r="DT30" s="665"/>
      <c r="DU30" s="665"/>
      <c r="DV30" s="666"/>
      <c r="DW30" s="667">
        <v>10.4</v>
      </c>
      <c r="DX30" s="696"/>
      <c r="DY30" s="696"/>
      <c r="DZ30" s="696"/>
      <c r="EA30" s="696"/>
      <c r="EB30" s="696"/>
      <c r="EC30" s="698"/>
    </row>
    <row r="31" spans="2:133" ht="11.25" customHeight="1" x14ac:dyDescent="0.2">
      <c r="B31" s="659" t="s">
        <v>314</v>
      </c>
      <c r="C31" s="660"/>
      <c r="D31" s="660"/>
      <c r="E31" s="660"/>
      <c r="F31" s="660"/>
      <c r="G31" s="660"/>
      <c r="H31" s="660"/>
      <c r="I31" s="660"/>
      <c r="J31" s="660"/>
      <c r="K31" s="660"/>
      <c r="L31" s="660"/>
      <c r="M31" s="660"/>
      <c r="N31" s="660"/>
      <c r="O31" s="660"/>
      <c r="P31" s="660"/>
      <c r="Q31" s="661"/>
      <c r="R31" s="662">
        <v>434336</v>
      </c>
      <c r="S31" s="665"/>
      <c r="T31" s="665"/>
      <c r="U31" s="665"/>
      <c r="V31" s="665"/>
      <c r="W31" s="665"/>
      <c r="X31" s="665"/>
      <c r="Y31" s="666"/>
      <c r="Z31" s="724">
        <v>0.7</v>
      </c>
      <c r="AA31" s="724"/>
      <c r="AB31" s="724"/>
      <c r="AC31" s="724"/>
      <c r="AD31" s="725" t="s">
        <v>138</v>
      </c>
      <c r="AE31" s="725"/>
      <c r="AF31" s="725"/>
      <c r="AG31" s="725"/>
      <c r="AH31" s="725"/>
      <c r="AI31" s="725"/>
      <c r="AJ31" s="725"/>
      <c r="AK31" s="725"/>
      <c r="AL31" s="667" t="s">
        <v>246</v>
      </c>
      <c r="AM31" s="668"/>
      <c r="AN31" s="668"/>
      <c r="AO31" s="726"/>
      <c r="AP31" s="754"/>
      <c r="AQ31" s="755"/>
      <c r="AR31" s="755"/>
      <c r="AS31" s="755"/>
      <c r="AT31" s="759"/>
      <c r="AU31" s="229" t="s">
        <v>315</v>
      </c>
      <c r="AV31" s="229"/>
      <c r="AW31" s="229"/>
      <c r="AX31" s="659" t="s">
        <v>316</v>
      </c>
      <c r="AY31" s="660"/>
      <c r="AZ31" s="660"/>
      <c r="BA31" s="660"/>
      <c r="BB31" s="660"/>
      <c r="BC31" s="660"/>
      <c r="BD31" s="660"/>
      <c r="BE31" s="660"/>
      <c r="BF31" s="661"/>
      <c r="BG31" s="740">
        <v>99.2</v>
      </c>
      <c r="BH31" s="663"/>
      <c r="BI31" s="663"/>
      <c r="BJ31" s="663"/>
      <c r="BK31" s="663"/>
      <c r="BL31" s="663"/>
      <c r="BM31" s="668">
        <v>97.1</v>
      </c>
      <c r="BN31" s="741"/>
      <c r="BO31" s="741"/>
      <c r="BP31" s="741"/>
      <c r="BQ31" s="702"/>
      <c r="BR31" s="740">
        <v>99.2</v>
      </c>
      <c r="BS31" s="663"/>
      <c r="BT31" s="663"/>
      <c r="BU31" s="663"/>
      <c r="BV31" s="663"/>
      <c r="BW31" s="663"/>
      <c r="BX31" s="668">
        <v>96.8</v>
      </c>
      <c r="BY31" s="741"/>
      <c r="BZ31" s="741"/>
      <c r="CA31" s="741"/>
      <c r="CB31" s="702"/>
      <c r="CD31" s="748"/>
      <c r="CE31" s="749"/>
      <c r="CF31" s="706" t="s">
        <v>317</v>
      </c>
      <c r="CG31" s="703"/>
      <c r="CH31" s="703"/>
      <c r="CI31" s="703"/>
      <c r="CJ31" s="703"/>
      <c r="CK31" s="703"/>
      <c r="CL31" s="703"/>
      <c r="CM31" s="703"/>
      <c r="CN31" s="703"/>
      <c r="CO31" s="703"/>
      <c r="CP31" s="703"/>
      <c r="CQ31" s="704"/>
      <c r="CR31" s="662">
        <v>328918</v>
      </c>
      <c r="CS31" s="663"/>
      <c r="CT31" s="663"/>
      <c r="CU31" s="663"/>
      <c r="CV31" s="663"/>
      <c r="CW31" s="663"/>
      <c r="CX31" s="663"/>
      <c r="CY31" s="664"/>
      <c r="CZ31" s="667">
        <v>0.6</v>
      </c>
      <c r="DA31" s="696"/>
      <c r="DB31" s="696"/>
      <c r="DC31" s="697"/>
      <c r="DD31" s="670">
        <v>315918</v>
      </c>
      <c r="DE31" s="663"/>
      <c r="DF31" s="663"/>
      <c r="DG31" s="663"/>
      <c r="DH31" s="663"/>
      <c r="DI31" s="663"/>
      <c r="DJ31" s="663"/>
      <c r="DK31" s="664"/>
      <c r="DL31" s="670">
        <v>315918</v>
      </c>
      <c r="DM31" s="663"/>
      <c r="DN31" s="663"/>
      <c r="DO31" s="663"/>
      <c r="DP31" s="663"/>
      <c r="DQ31" s="663"/>
      <c r="DR31" s="663"/>
      <c r="DS31" s="663"/>
      <c r="DT31" s="663"/>
      <c r="DU31" s="663"/>
      <c r="DV31" s="664"/>
      <c r="DW31" s="667">
        <v>0.9</v>
      </c>
      <c r="DX31" s="696"/>
      <c r="DY31" s="696"/>
      <c r="DZ31" s="696"/>
      <c r="EA31" s="696"/>
      <c r="EB31" s="696"/>
      <c r="EC31" s="698"/>
    </row>
    <row r="32" spans="2:133" ht="11.25" customHeight="1" x14ac:dyDescent="0.2">
      <c r="B32" s="659" t="s">
        <v>318</v>
      </c>
      <c r="C32" s="660"/>
      <c r="D32" s="660"/>
      <c r="E32" s="660"/>
      <c r="F32" s="660"/>
      <c r="G32" s="660"/>
      <c r="H32" s="660"/>
      <c r="I32" s="660"/>
      <c r="J32" s="660"/>
      <c r="K32" s="660"/>
      <c r="L32" s="660"/>
      <c r="M32" s="660"/>
      <c r="N32" s="660"/>
      <c r="O32" s="660"/>
      <c r="P32" s="660"/>
      <c r="Q32" s="661"/>
      <c r="R32" s="662">
        <v>1603793</v>
      </c>
      <c r="S32" s="665"/>
      <c r="T32" s="665"/>
      <c r="U32" s="665"/>
      <c r="V32" s="665"/>
      <c r="W32" s="665"/>
      <c r="X32" s="665"/>
      <c r="Y32" s="666"/>
      <c r="Z32" s="724">
        <v>2.6</v>
      </c>
      <c r="AA32" s="724"/>
      <c r="AB32" s="724"/>
      <c r="AC32" s="724"/>
      <c r="AD32" s="725" t="s">
        <v>138</v>
      </c>
      <c r="AE32" s="725"/>
      <c r="AF32" s="725"/>
      <c r="AG32" s="725"/>
      <c r="AH32" s="725"/>
      <c r="AI32" s="725"/>
      <c r="AJ32" s="725"/>
      <c r="AK32" s="725"/>
      <c r="AL32" s="667" t="s">
        <v>246</v>
      </c>
      <c r="AM32" s="668"/>
      <c r="AN32" s="668"/>
      <c r="AO32" s="726"/>
      <c r="AP32" s="756"/>
      <c r="AQ32" s="757"/>
      <c r="AR32" s="757"/>
      <c r="AS32" s="757"/>
      <c r="AT32" s="760"/>
      <c r="AU32" s="231"/>
      <c r="AV32" s="231"/>
      <c r="AW32" s="231"/>
      <c r="AX32" s="674" t="s">
        <v>319</v>
      </c>
      <c r="AY32" s="675"/>
      <c r="AZ32" s="675"/>
      <c r="BA32" s="675"/>
      <c r="BB32" s="675"/>
      <c r="BC32" s="675"/>
      <c r="BD32" s="675"/>
      <c r="BE32" s="675"/>
      <c r="BF32" s="676"/>
      <c r="BG32" s="739">
        <v>99.2</v>
      </c>
      <c r="BH32" s="678"/>
      <c r="BI32" s="678"/>
      <c r="BJ32" s="678"/>
      <c r="BK32" s="678"/>
      <c r="BL32" s="678"/>
      <c r="BM32" s="722">
        <v>97.4</v>
      </c>
      <c r="BN32" s="678"/>
      <c r="BO32" s="678"/>
      <c r="BP32" s="678"/>
      <c r="BQ32" s="715"/>
      <c r="BR32" s="739">
        <v>99.1</v>
      </c>
      <c r="BS32" s="678"/>
      <c r="BT32" s="678"/>
      <c r="BU32" s="678"/>
      <c r="BV32" s="678"/>
      <c r="BW32" s="678"/>
      <c r="BX32" s="722">
        <v>97</v>
      </c>
      <c r="BY32" s="678"/>
      <c r="BZ32" s="678"/>
      <c r="CA32" s="678"/>
      <c r="CB32" s="715"/>
      <c r="CD32" s="750"/>
      <c r="CE32" s="751"/>
      <c r="CF32" s="706" t="s">
        <v>320</v>
      </c>
      <c r="CG32" s="703"/>
      <c r="CH32" s="703"/>
      <c r="CI32" s="703"/>
      <c r="CJ32" s="703"/>
      <c r="CK32" s="703"/>
      <c r="CL32" s="703"/>
      <c r="CM32" s="703"/>
      <c r="CN32" s="703"/>
      <c r="CO32" s="703"/>
      <c r="CP32" s="703"/>
      <c r="CQ32" s="704"/>
      <c r="CR32" s="662">
        <v>60</v>
      </c>
      <c r="CS32" s="665"/>
      <c r="CT32" s="665"/>
      <c r="CU32" s="665"/>
      <c r="CV32" s="665"/>
      <c r="CW32" s="665"/>
      <c r="CX32" s="665"/>
      <c r="CY32" s="666"/>
      <c r="CZ32" s="667">
        <v>0</v>
      </c>
      <c r="DA32" s="696"/>
      <c r="DB32" s="696"/>
      <c r="DC32" s="697"/>
      <c r="DD32" s="670">
        <v>60</v>
      </c>
      <c r="DE32" s="665"/>
      <c r="DF32" s="665"/>
      <c r="DG32" s="665"/>
      <c r="DH32" s="665"/>
      <c r="DI32" s="665"/>
      <c r="DJ32" s="665"/>
      <c r="DK32" s="666"/>
      <c r="DL32" s="670">
        <v>60</v>
      </c>
      <c r="DM32" s="665"/>
      <c r="DN32" s="665"/>
      <c r="DO32" s="665"/>
      <c r="DP32" s="665"/>
      <c r="DQ32" s="665"/>
      <c r="DR32" s="665"/>
      <c r="DS32" s="665"/>
      <c r="DT32" s="665"/>
      <c r="DU32" s="665"/>
      <c r="DV32" s="666"/>
      <c r="DW32" s="667">
        <v>0</v>
      </c>
      <c r="DX32" s="696"/>
      <c r="DY32" s="696"/>
      <c r="DZ32" s="696"/>
      <c r="EA32" s="696"/>
      <c r="EB32" s="696"/>
      <c r="EC32" s="698"/>
    </row>
    <row r="33" spans="2:133" ht="11.25" customHeight="1" x14ac:dyDescent="0.2">
      <c r="B33" s="659" t="s">
        <v>321</v>
      </c>
      <c r="C33" s="660"/>
      <c r="D33" s="660"/>
      <c r="E33" s="660"/>
      <c r="F33" s="660"/>
      <c r="G33" s="660"/>
      <c r="H33" s="660"/>
      <c r="I33" s="660"/>
      <c r="J33" s="660"/>
      <c r="K33" s="660"/>
      <c r="L33" s="660"/>
      <c r="M33" s="660"/>
      <c r="N33" s="660"/>
      <c r="O33" s="660"/>
      <c r="P33" s="660"/>
      <c r="Q33" s="661"/>
      <c r="R33" s="662">
        <v>2080133</v>
      </c>
      <c r="S33" s="665"/>
      <c r="T33" s="665"/>
      <c r="U33" s="665"/>
      <c r="V33" s="665"/>
      <c r="W33" s="665"/>
      <c r="X33" s="665"/>
      <c r="Y33" s="666"/>
      <c r="Z33" s="724">
        <v>3.4</v>
      </c>
      <c r="AA33" s="724"/>
      <c r="AB33" s="724"/>
      <c r="AC33" s="724"/>
      <c r="AD33" s="725" t="s">
        <v>138</v>
      </c>
      <c r="AE33" s="725"/>
      <c r="AF33" s="725"/>
      <c r="AG33" s="725"/>
      <c r="AH33" s="725"/>
      <c r="AI33" s="725"/>
      <c r="AJ33" s="725"/>
      <c r="AK33" s="725"/>
      <c r="AL33" s="667" t="s">
        <v>138</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322</v>
      </c>
      <c r="CE33" s="703"/>
      <c r="CF33" s="703"/>
      <c r="CG33" s="703"/>
      <c r="CH33" s="703"/>
      <c r="CI33" s="703"/>
      <c r="CJ33" s="703"/>
      <c r="CK33" s="703"/>
      <c r="CL33" s="703"/>
      <c r="CM33" s="703"/>
      <c r="CN33" s="703"/>
      <c r="CO33" s="703"/>
      <c r="CP33" s="703"/>
      <c r="CQ33" s="704"/>
      <c r="CR33" s="662">
        <v>23976941</v>
      </c>
      <c r="CS33" s="663"/>
      <c r="CT33" s="663"/>
      <c r="CU33" s="663"/>
      <c r="CV33" s="663"/>
      <c r="CW33" s="663"/>
      <c r="CX33" s="663"/>
      <c r="CY33" s="664"/>
      <c r="CZ33" s="667">
        <v>40.799999999999997</v>
      </c>
      <c r="DA33" s="696"/>
      <c r="DB33" s="696"/>
      <c r="DC33" s="697"/>
      <c r="DD33" s="670">
        <v>19201986</v>
      </c>
      <c r="DE33" s="663"/>
      <c r="DF33" s="663"/>
      <c r="DG33" s="663"/>
      <c r="DH33" s="663"/>
      <c r="DI33" s="663"/>
      <c r="DJ33" s="663"/>
      <c r="DK33" s="664"/>
      <c r="DL33" s="670">
        <v>15614561</v>
      </c>
      <c r="DM33" s="663"/>
      <c r="DN33" s="663"/>
      <c r="DO33" s="663"/>
      <c r="DP33" s="663"/>
      <c r="DQ33" s="663"/>
      <c r="DR33" s="663"/>
      <c r="DS33" s="663"/>
      <c r="DT33" s="663"/>
      <c r="DU33" s="663"/>
      <c r="DV33" s="664"/>
      <c r="DW33" s="667">
        <v>42.3</v>
      </c>
      <c r="DX33" s="696"/>
      <c r="DY33" s="696"/>
      <c r="DZ33" s="696"/>
      <c r="EA33" s="696"/>
      <c r="EB33" s="696"/>
      <c r="EC33" s="698"/>
    </row>
    <row r="34" spans="2:133" ht="11.25" customHeight="1" x14ac:dyDescent="0.2">
      <c r="B34" s="659" t="s">
        <v>323</v>
      </c>
      <c r="C34" s="660"/>
      <c r="D34" s="660"/>
      <c r="E34" s="660"/>
      <c r="F34" s="660"/>
      <c r="G34" s="660"/>
      <c r="H34" s="660"/>
      <c r="I34" s="660"/>
      <c r="J34" s="660"/>
      <c r="K34" s="660"/>
      <c r="L34" s="660"/>
      <c r="M34" s="660"/>
      <c r="N34" s="660"/>
      <c r="O34" s="660"/>
      <c r="P34" s="660"/>
      <c r="Q34" s="661"/>
      <c r="R34" s="662">
        <v>2040469</v>
      </c>
      <c r="S34" s="665"/>
      <c r="T34" s="665"/>
      <c r="U34" s="665"/>
      <c r="V34" s="665"/>
      <c r="W34" s="665"/>
      <c r="X34" s="665"/>
      <c r="Y34" s="666"/>
      <c r="Z34" s="724">
        <v>3.4</v>
      </c>
      <c r="AA34" s="724"/>
      <c r="AB34" s="724"/>
      <c r="AC34" s="724"/>
      <c r="AD34" s="725">
        <v>68</v>
      </c>
      <c r="AE34" s="725"/>
      <c r="AF34" s="725"/>
      <c r="AG34" s="725"/>
      <c r="AH34" s="725"/>
      <c r="AI34" s="725"/>
      <c r="AJ34" s="725"/>
      <c r="AK34" s="725"/>
      <c r="AL34" s="667">
        <v>0</v>
      </c>
      <c r="AM34" s="668"/>
      <c r="AN34" s="668"/>
      <c r="AO34" s="726"/>
      <c r="AP34" s="234"/>
      <c r="AQ34" s="736" t="s">
        <v>324</v>
      </c>
      <c r="AR34" s="737"/>
      <c r="AS34" s="737"/>
      <c r="AT34" s="737"/>
      <c r="AU34" s="737"/>
      <c r="AV34" s="737"/>
      <c r="AW34" s="737"/>
      <c r="AX34" s="737"/>
      <c r="AY34" s="737"/>
      <c r="AZ34" s="737"/>
      <c r="BA34" s="737"/>
      <c r="BB34" s="737"/>
      <c r="BC34" s="737"/>
      <c r="BD34" s="737"/>
      <c r="BE34" s="737"/>
      <c r="BF34" s="738"/>
      <c r="BG34" s="736" t="s">
        <v>325</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326</v>
      </c>
      <c r="CE34" s="703"/>
      <c r="CF34" s="703"/>
      <c r="CG34" s="703"/>
      <c r="CH34" s="703"/>
      <c r="CI34" s="703"/>
      <c r="CJ34" s="703"/>
      <c r="CK34" s="703"/>
      <c r="CL34" s="703"/>
      <c r="CM34" s="703"/>
      <c r="CN34" s="703"/>
      <c r="CO34" s="703"/>
      <c r="CP34" s="703"/>
      <c r="CQ34" s="704"/>
      <c r="CR34" s="662">
        <v>9837221</v>
      </c>
      <c r="CS34" s="665"/>
      <c r="CT34" s="665"/>
      <c r="CU34" s="665"/>
      <c r="CV34" s="665"/>
      <c r="CW34" s="665"/>
      <c r="CX34" s="665"/>
      <c r="CY34" s="666"/>
      <c r="CZ34" s="667">
        <v>16.7</v>
      </c>
      <c r="DA34" s="696"/>
      <c r="DB34" s="696"/>
      <c r="DC34" s="697"/>
      <c r="DD34" s="670">
        <v>7651020</v>
      </c>
      <c r="DE34" s="665"/>
      <c r="DF34" s="665"/>
      <c r="DG34" s="665"/>
      <c r="DH34" s="665"/>
      <c r="DI34" s="665"/>
      <c r="DJ34" s="665"/>
      <c r="DK34" s="666"/>
      <c r="DL34" s="670">
        <v>7420045</v>
      </c>
      <c r="DM34" s="665"/>
      <c r="DN34" s="665"/>
      <c r="DO34" s="665"/>
      <c r="DP34" s="665"/>
      <c r="DQ34" s="665"/>
      <c r="DR34" s="665"/>
      <c r="DS34" s="665"/>
      <c r="DT34" s="665"/>
      <c r="DU34" s="665"/>
      <c r="DV34" s="666"/>
      <c r="DW34" s="667">
        <v>20.100000000000001</v>
      </c>
      <c r="DX34" s="696"/>
      <c r="DY34" s="696"/>
      <c r="DZ34" s="696"/>
      <c r="EA34" s="696"/>
      <c r="EB34" s="696"/>
      <c r="EC34" s="698"/>
    </row>
    <row r="35" spans="2:133" ht="11.25" customHeight="1" x14ac:dyDescent="0.2">
      <c r="B35" s="659" t="s">
        <v>327</v>
      </c>
      <c r="C35" s="660"/>
      <c r="D35" s="660"/>
      <c r="E35" s="660"/>
      <c r="F35" s="660"/>
      <c r="G35" s="660"/>
      <c r="H35" s="660"/>
      <c r="I35" s="660"/>
      <c r="J35" s="660"/>
      <c r="K35" s="660"/>
      <c r="L35" s="660"/>
      <c r="M35" s="660"/>
      <c r="N35" s="660"/>
      <c r="O35" s="660"/>
      <c r="P35" s="660"/>
      <c r="Q35" s="661"/>
      <c r="R35" s="662">
        <v>2268500</v>
      </c>
      <c r="S35" s="665"/>
      <c r="T35" s="665"/>
      <c r="U35" s="665"/>
      <c r="V35" s="665"/>
      <c r="W35" s="665"/>
      <c r="X35" s="665"/>
      <c r="Y35" s="666"/>
      <c r="Z35" s="724">
        <v>3.7</v>
      </c>
      <c r="AA35" s="724"/>
      <c r="AB35" s="724"/>
      <c r="AC35" s="724"/>
      <c r="AD35" s="725" t="s">
        <v>138</v>
      </c>
      <c r="AE35" s="725"/>
      <c r="AF35" s="725"/>
      <c r="AG35" s="725"/>
      <c r="AH35" s="725"/>
      <c r="AI35" s="725"/>
      <c r="AJ35" s="725"/>
      <c r="AK35" s="725"/>
      <c r="AL35" s="667" t="s">
        <v>138</v>
      </c>
      <c r="AM35" s="668"/>
      <c r="AN35" s="668"/>
      <c r="AO35" s="726"/>
      <c r="AP35" s="234"/>
      <c r="AQ35" s="730" t="s">
        <v>328</v>
      </c>
      <c r="AR35" s="731"/>
      <c r="AS35" s="731"/>
      <c r="AT35" s="731"/>
      <c r="AU35" s="731"/>
      <c r="AV35" s="731"/>
      <c r="AW35" s="731"/>
      <c r="AX35" s="731"/>
      <c r="AY35" s="732"/>
      <c r="AZ35" s="727">
        <v>8523442</v>
      </c>
      <c r="BA35" s="728"/>
      <c r="BB35" s="728"/>
      <c r="BC35" s="728"/>
      <c r="BD35" s="728"/>
      <c r="BE35" s="728"/>
      <c r="BF35" s="729"/>
      <c r="BG35" s="733" t="s">
        <v>329</v>
      </c>
      <c r="BH35" s="734"/>
      <c r="BI35" s="734"/>
      <c r="BJ35" s="734"/>
      <c r="BK35" s="734"/>
      <c r="BL35" s="734"/>
      <c r="BM35" s="734"/>
      <c r="BN35" s="734"/>
      <c r="BO35" s="734"/>
      <c r="BP35" s="734"/>
      <c r="BQ35" s="734"/>
      <c r="BR35" s="734"/>
      <c r="BS35" s="734"/>
      <c r="BT35" s="734"/>
      <c r="BU35" s="735"/>
      <c r="BV35" s="727">
        <v>138898</v>
      </c>
      <c r="BW35" s="728"/>
      <c r="BX35" s="728"/>
      <c r="BY35" s="728"/>
      <c r="BZ35" s="728"/>
      <c r="CA35" s="728"/>
      <c r="CB35" s="729"/>
      <c r="CD35" s="706" t="s">
        <v>330</v>
      </c>
      <c r="CE35" s="703"/>
      <c r="CF35" s="703"/>
      <c r="CG35" s="703"/>
      <c r="CH35" s="703"/>
      <c r="CI35" s="703"/>
      <c r="CJ35" s="703"/>
      <c r="CK35" s="703"/>
      <c r="CL35" s="703"/>
      <c r="CM35" s="703"/>
      <c r="CN35" s="703"/>
      <c r="CO35" s="703"/>
      <c r="CP35" s="703"/>
      <c r="CQ35" s="704"/>
      <c r="CR35" s="662">
        <v>352701</v>
      </c>
      <c r="CS35" s="663"/>
      <c r="CT35" s="663"/>
      <c r="CU35" s="663"/>
      <c r="CV35" s="663"/>
      <c r="CW35" s="663"/>
      <c r="CX35" s="663"/>
      <c r="CY35" s="664"/>
      <c r="CZ35" s="667">
        <v>0.6</v>
      </c>
      <c r="DA35" s="696"/>
      <c r="DB35" s="696"/>
      <c r="DC35" s="697"/>
      <c r="DD35" s="670">
        <v>351027</v>
      </c>
      <c r="DE35" s="663"/>
      <c r="DF35" s="663"/>
      <c r="DG35" s="663"/>
      <c r="DH35" s="663"/>
      <c r="DI35" s="663"/>
      <c r="DJ35" s="663"/>
      <c r="DK35" s="664"/>
      <c r="DL35" s="670">
        <v>351027</v>
      </c>
      <c r="DM35" s="663"/>
      <c r="DN35" s="663"/>
      <c r="DO35" s="663"/>
      <c r="DP35" s="663"/>
      <c r="DQ35" s="663"/>
      <c r="DR35" s="663"/>
      <c r="DS35" s="663"/>
      <c r="DT35" s="663"/>
      <c r="DU35" s="663"/>
      <c r="DV35" s="664"/>
      <c r="DW35" s="667">
        <v>1</v>
      </c>
      <c r="DX35" s="696"/>
      <c r="DY35" s="696"/>
      <c r="DZ35" s="696"/>
      <c r="EA35" s="696"/>
      <c r="EB35" s="696"/>
      <c r="EC35" s="698"/>
    </row>
    <row r="36" spans="2:133" ht="11.25" customHeight="1" x14ac:dyDescent="0.2">
      <c r="B36" s="659" t="s">
        <v>331</v>
      </c>
      <c r="C36" s="660"/>
      <c r="D36" s="660"/>
      <c r="E36" s="660"/>
      <c r="F36" s="660"/>
      <c r="G36" s="660"/>
      <c r="H36" s="660"/>
      <c r="I36" s="660"/>
      <c r="J36" s="660"/>
      <c r="K36" s="660"/>
      <c r="L36" s="660"/>
      <c r="M36" s="660"/>
      <c r="N36" s="660"/>
      <c r="O36" s="660"/>
      <c r="P36" s="660"/>
      <c r="Q36" s="661"/>
      <c r="R36" s="662" t="s">
        <v>138</v>
      </c>
      <c r="S36" s="665"/>
      <c r="T36" s="665"/>
      <c r="U36" s="665"/>
      <c r="V36" s="665"/>
      <c r="W36" s="665"/>
      <c r="X36" s="665"/>
      <c r="Y36" s="666"/>
      <c r="Z36" s="724" t="s">
        <v>138</v>
      </c>
      <c r="AA36" s="724"/>
      <c r="AB36" s="724"/>
      <c r="AC36" s="724"/>
      <c r="AD36" s="725" t="s">
        <v>138</v>
      </c>
      <c r="AE36" s="725"/>
      <c r="AF36" s="725"/>
      <c r="AG36" s="725"/>
      <c r="AH36" s="725"/>
      <c r="AI36" s="725"/>
      <c r="AJ36" s="725"/>
      <c r="AK36" s="725"/>
      <c r="AL36" s="667" t="s">
        <v>138</v>
      </c>
      <c r="AM36" s="668"/>
      <c r="AN36" s="668"/>
      <c r="AO36" s="726"/>
      <c r="AQ36" s="699" t="s">
        <v>332</v>
      </c>
      <c r="AR36" s="700"/>
      <c r="AS36" s="700"/>
      <c r="AT36" s="700"/>
      <c r="AU36" s="700"/>
      <c r="AV36" s="700"/>
      <c r="AW36" s="700"/>
      <c r="AX36" s="700"/>
      <c r="AY36" s="701"/>
      <c r="AZ36" s="662">
        <v>2252962</v>
      </c>
      <c r="BA36" s="665"/>
      <c r="BB36" s="665"/>
      <c r="BC36" s="665"/>
      <c r="BD36" s="663"/>
      <c r="BE36" s="663"/>
      <c r="BF36" s="702"/>
      <c r="BG36" s="706" t="s">
        <v>333</v>
      </c>
      <c r="BH36" s="703"/>
      <c r="BI36" s="703"/>
      <c r="BJ36" s="703"/>
      <c r="BK36" s="703"/>
      <c r="BL36" s="703"/>
      <c r="BM36" s="703"/>
      <c r="BN36" s="703"/>
      <c r="BO36" s="703"/>
      <c r="BP36" s="703"/>
      <c r="BQ36" s="703"/>
      <c r="BR36" s="703"/>
      <c r="BS36" s="703"/>
      <c r="BT36" s="703"/>
      <c r="BU36" s="704"/>
      <c r="BV36" s="662">
        <v>-654910</v>
      </c>
      <c r="BW36" s="665"/>
      <c r="BX36" s="665"/>
      <c r="BY36" s="665"/>
      <c r="BZ36" s="665"/>
      <c r="CA36" s="665"/>
      <c r="CB36" s="705"/>
      <c r="CD36" s="706" t="s">
        <v>334</v>
      </c>
      <c r="CE36" s="703"/>
      <c r="CF36" s="703"/>
      <c r="CG36" s="703"/>
      <c r="CH36" s="703"/>
      <c r="CI36" s="703"/>
      <c r="CJ36" s="703"/>
      <c r="CK36" s="703"/>
      <c r="CL36" s="703"/>
      <c r="CM36" s="703"/>
      <c r="CN36" s="703"/>
      <c r="CO36" s="703"/>
      <c r="CP36" s="703"/>
      <c r="CQ36" s="704"/>
      <c r="CR36" s="662">
        <v>1781597</v>
      </c>
      <c r="CS36" s="665"/>
      <c r="CT36" s="665"/>
      <c r="CU36" s="665"/>
      <c r="CV36" s="665"/>
      <c r="CW36" s="665"/>
      <c r="CX36" s="665"/>
      <c r="CY36" s="666"/>
      <c r="CZ36" s="667">
        <v>3</v>
      </c>
      <c r="DA36" s="696"/>
      <c r="DB36" s="696"/>
      <c r="DC36" s="697"/>
      <c r="DD36" s="670">
        <v>1557467</v>
      </c>
      <c r="DE36" s="665"/>
      <c r="DF36" s="665"/>
      <c r="DG36" s="665"/>
      <c r="DH36" s="665"/>
      <c r="DI36" s="665"/>
      <c r="DJ36" s="665"/>
      <c r="DK36" s="666"/>
      <c r="DL36" s="670">
        <v>1059974</v>
      </c>
      <c r="DM36" s="665"/>
      <c r="DN36" s="665"/>
      <c r="DO36" s="665"/>
      <c r="DP36" s="665"/>
      <c r="DQ36" s="665"/>
      <c r="DR36" s="665"/>
      <c r="DS36" s="665"/>
      <c r="DT36" s="665"/>
      <c r="DU36" s="665"/>
      <c r="DV36" s="666"/>
      <c r="DW36" s="667">
        <v>2.9</v>
      </c>
      <c r="DX36" s="696"/>
      <c r="DY36" s="696"/>
      <c r="DZ36" s="696"/>
      <c r="EA36" s="696"/>
      <c r="EB36" s="696"/>
      <c r="EC36" s="698"/>
    </row>
    <row r="37" spans="2:133" ht="11.25" customHeight="1" x14ac:dyDescent="0.2">
      <c r="B37" s="659" t="s">
        <v>335</v>
      </c>
      <c r="C37" s="660"/>
      <c r="D37" s="660"/>
      <c r="E37" s="660"/>
      <c r="F37" s="660"/>
      <c r="G37" s="660"/>
      <c r="H37" s="660"/>
      <c r="I37" s="660"/>
      <c r="J37" s="660"/>
      <c r="K37" s="660"/>
      <c r="L37" s="660"/>
      <c r="M37" s="660"/>
      <c r="N37" s="660"/>
      <c r="O37" s="660"/>
      <c r="P37" s="660"/>
      <c r="Q37" s="661"/>
      <c r="R37" s="662" t="s">
        <v>138</v>
      </c>
      <c r="S37" s="665"/>
      <c r="T37" s="665"/>
      <c r="U37" s="665"/>
      <c r="V37" s="665"/>
      <c r="W37" s="665"/>
      <c r="X37" s="665"/>
      <c r="Y37" s="666"/>
      <c r="Z37" s="724" t="s">
        <v>138</v>
      </c>
      <c r="AA37" s="724"/>
      <c r="AB37" s="724"/>
      <c r="AC37" s="724"/>
      <c r="AD37" s="725" t="s">
        <v>138</v>
      </c>
      <c r="AE37" s="725"/>
      <c r="AF37" s="725"/>
      <c r="AG37" s="725"/>
      <c r="AH37" s="725"/>
      <c r="AI37" s="725"/>
      <c r="AJ37" s="725"/>
      <c r="AK37" s="725"/>
      <c r="AL37" s="667" t="s">
        <v>246</v>
      </c>
      <c r="AM37" s="668"/>
      <c r="AN37" s="668"/>
      <c r="AO37" s="726"/>
      <c r="AQ37" s="699" t="s">
        <v>336</v>
      </c>
      <c r="AR37" s="700"/>
      <c r="AS37" s="700"/>
      <c r="AT37" s="700"/>
      <c r="AU37" s="700"/>
      <c r="AV37" s="700"/>
      <c r="AW37" s="700"/>
      <c r="AX37" s="700"/>
      <c r="AY37" s="701"/>
      <c r="AZ37" s="662" t="s">
        <v>138</v>
      </c>
      <c r="BA37" s="665"/>
      <c r="BB37" s="665"/>
      <c r="BC37" s="665"/>
      <c r="BD37" s="663"/>
      <c r="BE37" s="663"/>
      <c r="BF37" s="702"/>
      <c r="BG37" s="706" t="s">
        <v>337</v>
      </c>
      <c r="BH37" s="703"/>
      <c r="BI37" s="703"/>
      <c r="BJ37" s="703"/>
      <c r="BK37" s="703"/>
      <c r="BL37" s="703"/>
      <c r="BM37" s="703"/>
      <c r="BN37" s="703"/>
      <c r="BO37" s="703"/>
      <c r="BP37" s="703"/>
      <c r="BQ37" s="703"/>
      <c r="BR37" s="703"/>
      <c r="BS37" s="703"/>
      <c r="BT37" s="703"/>
      <c r="BU37" s="704"/>
      <c r="BV37" s="662">
        <v>25100</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2">
        <v>8209</v>
      </c>
      <c r="CS37" s="663"/>
      <c r="CT37" s="663"/>
      <c r="CU37" s="663"/>
      <c r="CV37" s="663"/>
      <c r="CW37" s="663"/>
      <c r="CX37" s="663"/>
      <c r="CY37" s="664"/>
      <c r="CZ37" s="667">
        <v>0</v>
      </c>
      <c r="DA37" s="696"/>
      <c r="DB37" s="696"/>
      <c r="DC37" s="697"/>
      <c r="DD37" s="670">
        <v>8209</v>
      </c>
      <c r="DE37" s="663"/>
      <c r="DF37" s="663"/>
      <c r="DG37" s="663"/>
      <c r="DH37" s="663"/>
      <c r="DI37" s="663"/>
      <c r="DJ37" s="663"/>
      <c r="DK37" s="664"/>
      <c r="DL37" s="670">
        <v>8209</v>
      </c>
      <c r="DM37" s="663"/>
      <c r="DN37" s="663"/>
      <c r="DO37" s="663"/>
      <c r="DP37" s="663"/>
      <c r="DQ37" s="663"/>
      <c r="DR37" s="663"/>
      <c r="DS37" s="663"/>
      <c r="DT37" s="663"/>
      <c r="DU37" s="663"/>
      <c r="DV37" s="664"/>
      <c r="DW37" s="667">
        <v>0</v>
      </c>
      <c r="DX37" s="696"/>
      <c r="DY37" s="696"/>
      <c r="DZ37" s="696"/>
      <c r="EA37" s="696"/>
      <c r="EB37" s="696"/>
      <c r="EC37" s="698"/>
    </row>
    <row r="38" spans="2:133" ht="11.25" customHeight="1" x14ac:dyDescent="0.2">
      <c r="B38" s="674" t="s">
        <v>339</v>
      </c>
      <c r="C38" s="675"/>
      <c r="D38" s="675"/>
      <c r="E38" s="675"/>
      <c r="F38" s="675"/>
      <c r="G38" s="675"/>
      <c r="H38" s="675"/>
      <c r="I38" s="675"/>
      <c r="J38" s="675"/>
      <c r="K38" s="675"/>
      <c r="L38" s="675"/>
      <c r="M38" s="675"/>
      <c r="N38" s="675"/>
      <c r="O38" s="675"/>
      <c r="P38" s="675"/>
      <c r="Q38" s="676"/>
      <c r="R38" s="677">
        <v>60676625</v>
      </c>
      <c r="S38" s="714"/>
      <c r="T38" s="714"/>
      <c r="U38" s="714"/>
      <c r="V38" s="714"/>
      <c r="W38" s="714"/>
      <c r="X38" s="714"/>
      <c r="Y38" s="719"/>
      <c r="Z38" s="720">
        <v>100</v>
      </c>
      <c r="AA38" s="720"/>
      <c r="AB38" s="720"/>
      <c r="AC38" s="720"/>
      <c r="AD38" s="721">
        <v>36885164</v>
      </c>
      <c r="AE38" s="721"/>
      <c r="AF38" s="721"/>
      <c r="AG38" s="721"/>
      <c r="AH38" s="721"/>
      <c r="AI38" s="721"/>
      <c r="AJ38" s="721"/>
      <c r="AK38" s="721"/>
      <c r="AL38" s="680">
        <v>100</v>
      </c>
      <c r="AM38" s="722"/>
      <c r="AN38" s="722"/>
      <c r="AO38" s="723"/>
      <c r="AQ38" s="699" t="s">
        <v>340</v>
      </c>
      <c r="AR38" s="700"/>
      <c r="AS38" s="700"/>
      <c r="AT38" s="700"/>
      <c r="AU38" s="700"/>
      <c r="AV38" s="700"/>
      <c r="AW38" s="700"/>
      <c r="AX38" s="700"/>
      <c r="AY38" s="701"/>
      <c r="AZ38" s="662" t="s">
        <v>138</v>
      </c>
      <c r="BA38" s="665"/>
      <c r="BB38" s="665"/>
      <c r="BC38" s="665"/>
      <c r="BD38" s="663"/>
      <c r="BE38" s="663"/>
      <c r="BF38" s="702"/>
      <c r="BG38" s="706" t="s">
        <v>341</v>
      </c>
      <c r="BH38" s="703"/>
      <c r="BI38" s="703"/>
      <c r="BJ38" s="703"/>
      <c r="BK38" s="703"/>
      <c r="BL38" s="703"/>
      <c r="BM38" s="703"/>
      <c r="BN38" s="703"/>
      <c r="BO38" s="703"/>
      <c r="BP38" s="703"/>
      <c r="BQ38" s="703"/>
      <c r="BR38" s="703"/>
      <c r="BS38" s="703"/>
      <c r="BT38" s="703"/>
      <c r="BU38" s="704"/>
      <c r="BV38" s="662">
        <v>38165</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2">
        <v>8523442</v>
      </c>
      <c r="CS38" s="665"/>
      <c r="CT38" s="665"/>
      <c r="CU38" s="665"/>
      <c r="CV38" s="665"/>
      <c r="CW38" s="665"/>
      <c r="CX38" s="665"/>
      <c r="CY38" s="666"/>
      <c r="CZ38" s="667">
        <v>14.5</v>
      </c>
      <c r="DA38" s="696"/>
      <c r="DB38" s="696"/>
      <c r="DC38" s="697"/>
      <c r="DD38" s="670">
        <v>7763625</v>
      </c>
      <c r="DE38" s="665"/>
      <c r="DF38" s="665"/>
      <c r="DG38" s="665"/>
      <c r="DH38" s="665"/>
      <c r="DI38" s="665"/>
      <c r="DJ38" s="665"/>
      <c r="DK38" s="666"/>
      <c r="DL38" s="670">
        <v>6783515</v>
      </c>
      <c r="DM38" s="665"/>
      <c r="DN38" s="665"/>
      <c r="DO38" s="665"/>
      <c r="DP38" s="665"/>
      <c r="DQ38" s="665"/>
      <c r="DR38" s="665"/>
      <c r="DS38" s="665"/>
      <c r="DT38" s="665"/>
      <c r="DU38" s="665"/>
      <c r="DV38" s="666"/>
      <c r="DW38" s="667">
        <v>18.399999999999999</v>
      </c>
      <c r="DX38" s="696"/>
      <c r="DY38" s="696"/>
      <c r="DZ38" s="696"/>
      <c r="EA38" s="696"/>
      <c r="EB38" s="696"/>
      <c r="EC38" s="698"/>
    </row>
    <row r="39" spans="2:133" ht="11.25" customHeight="1" x14ac:dyDescent="0.2">
      <c r="AQ39" s="699" t="s">
        <v>343</v>
      </c>
      <c r="AR39" s="700"/>
      <c r="AS39" s="700"/>
      <c r="AT39" s="700"/>
      <c r="AU39" s="700"/>
      <c r="AV39" s="700"/>
      <c r="AW39" s="700"/>
      <c r="AX39" s="700"/>
      <c r="AY39" s="701"/>
      <c r="AZ39" s="662" t="s">
        <v>138</v>
      </c>
      <c r="BA39" s="665"/>
      <c r="BB39" s="665"/>
      <c r="BC39" s="665"/>
      <c r="BD39" s="663"/>
      <c r="BE39" s="663"/>
      <c r="BF39" s="702"/>
      <c r="BG39" s="707" t="s">
        <v>344</v>
      </c>
      <c r="BH39" s="708"/>
      <c r="BI39" s="708"/>
      <c r="BJ39" s="708"/>
      <c r="BK39" s="708"/>
      <c r="BL39" s="235"/>
      <c r="BM39" s="703" t="s">
        <v>345</v>
      </c>
      <c r="BN39" s="703"/>
      <c r="BO39" s="703"/>
      <c r="BP39" s="703"/>
      <c r="BQ39" s="703"/>
      <c r="BR39" s="703"/>
      <c r="BS39" s="703"/>
      <c r="BT39" s="703"/>
      <c r="BU39" s="704"/>
      <c r="BV39" s="662">
        <v>103</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2">
        <v>1919992</v>
      </c>
      <c r="CS39" s="663"/>
      <c r="CT39" s="663"/>
      <c r="CU39" s="663"/>
      <c r="CV39" s="663"/>
      <c r="CW39" s="663"/>
      <c r="CX39" s="663"/>
      <c r="CY39" s="664"/>
      <c r="CZ39" s="667">
        <v>3.3</v>
      </c>
      <c r="DA39" s="696"/>
      <c r="DB39" s="696"/>
      <c r="DC39" s="697"/>
      <c r="DD39" s="670">
        <v>1878847</v>
      </c>
      <c r="DE39" s="663"/>
      <c r="DF39" s="663"/>
      <c r="DG39" s="663"/>
      <c r="DH39" s="663"/>
      <c r="DI39" s="663"/>
      <c r="DJ39" s="663"/>
      <c r="DK39" s="664"/>
      <c r="DL39" s="670" t="s">
        <v>246</v>
      </c>
      <c r="DM39" s="663"/>
      <c r="DN39" s="663"/>
      <c r="DO39" s="663"/>
      <c r="DP39" s="663"/>
      <c r="DQ39" s="663"/>
      <c r="DR39" s="663"/>
      <c r="DS39" s="663"/>
      <c r="DT39" s="663"/>
      <c r="DU39" s="663"/>
      <c r="DV39" s="664"/>
      <c r="DW39" s="667" t="s">
        <v>138</v>
      </c>
      <c r="DX39" s="696"/>
      <c r="DY39" s="696"/>
      <c r="DZ39" s="696"/>
      <c r="EA39" s="696"/>
      <c r="EB39" s="696"/>
      <c r="EC39" s="698"/>
    </row>
    <row r="40" spans="2:133" ht="11.25" customHeight="1" x14ac:dyDescent="0.2">
      <c r="AQ40" s="699" t="s">
        <v>347</v>
      </c>
      <c r="AR40" s="700"/>
      <c r="AS40" s="700"/>
      <c r="AT40" s="700"/>
      <c r="AU40" s="700"/>
      <c r="AV40" s="700"/>
      <c r="AW40" s="700"/>
      <c r="AX40" s="700"/>
      <c r="AY40" s="701"/>
      <c r="AZ40" s="662">
        <v>1707679</v>
      </c>
      <c r="BA40" s="665"/>
      <c r="BB40" s="665"/>
      <c r="BC40" s="665"/>
      <c r="BD40" s="663"/>
      <c r="BE40" s="663"/>
      <c r="BF40" s="702"/>
      <c r="BG40" s="707"/>
      <c r="BH40" s="708"/>
      <c r="BI40" s="708"/>
      <c r="BJ40" s="708"/>
      <c r="BK40" s="708"/>
      <c r="BL40" s="235"/>
      <c r="BM40" s="703" t="s">
        <v>348</v>
      </c>
      <c r="BN40" s="703"/>
      <c r="BO40" s="703"/>
      <c r="BP40" s="703"/>
      <c r="BQ40" s="703"/>
      <c r="BR40" s="703"/>
      <c r="BS40" s="703"/>
      <c r="BT40" s="703"/>
      <c r="BU40" s="704"/>
      <c r="BV40" s="662" t="s">
        <v>138</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2">
        <v>1561988</v>
      </c>
      <c r="CS40" s="665"/>
      <c r="CT40" s="665"/>
      <c r="CU40" s="665"/>
      <c r="CV40" s="665"/>
      <c r="CW40" s="665"/>
      <c r="CX40" s="665"/>
      <c r="CY40" s="666"/>
      <c r="CZ40" s="667">
        <v>2.7</v>
      </c>
      <c r="DA40" s="696"/>
      <c r="DB40" s="696"/>
      <c r="DC40" s="697"/>
      <c r="DD40" s="670" t="s">
        <v>246</v>
      </c>
      <c r="DE40" s="665"/>
      <c r="DF40" s="665"/>
      <c r="DG40" s="665"/>
      <c r="DH40" s="665"/>
      <c r="DI40" s="665"/>
      <c r="DJ40" s="665"/>
      <c r="DK40" s="666"/>
      <c r="DL40" s="670" t="s">
        <v>138</v>
      </c>
      <c r="DM40" s="665"/>
      <c r="DN40" s="665"/>
      <c r="DO40" s="665"/>
      <c r="DP40" s="665"/>
      <c r="DQ40" s="665"/>
      <c r="DR40" s="665"/>
      <c r="DS40" s="665"/>
      <c r="DT40" s="665"/>
      <c r="DU40" s="665"/>
      <c r="DV40" s="666"/>
      <c r="DW40" s="667" t="s">
        <v>246</v>
      </c>
      <c r="DX40" s="696"/>
      <c r="DY40" s="696"/>
      <c r="DZ40" s="696"/>
      <c r="EA40" s="696"/>
      <c r="EB40" s="696"/>
      <c r="EC40" s="698"/>
    </row>
    <row r="41" spans="2:133" ht="11.25" customHeight="1" x14ac:dyDescent="0.2">
      <c r="AQ41" s="711" t="s">
        <v>350</v>
      </c>
      <c r="AR41" s="712"/>
      <c r="AS41" s="712"/>
      <c r="AT41" s="712"/>
      <c r="AU41" s="712"/>
      <c r="AV41" s="712"/>
      <c r="AW41" s="712"/>
      <c r="AX41" s="712"/>
      <c r="AY41" s="713"/>
      <c r="AZ41" s="677">
        <v>4562801</v>
      </c>
      <c r="BA41" s="714"/>
      <c r="BB41" s="714"/>
      <c r="BC41" s="714"/>
      <c r="BD41" s="678"/>
      <c r="BE41" s="678"/>
      <c r="BF41" s="715"/>
      <c r="BG41" s="709"/>
      <c r="BH41" s="710"/>
      <c r="BI41" s="710"/>
      <c r="BJ41" s="710"/>
      <c r="BK41" s="710"/>
      <c r="BL41" s="236"/>
      <c r="BM41" s="716" t="s">
        <v>351</v>
      </c>
      <c r="BN41" s="716"/>
      <c r="BO41" s="716"/>
      <c r="BP41" s="716"/>
      <c r="BQ41" s="716"/>
      <c r="BR41" s="716"/>
      <c r="BS41" s="716"/>
      <c r="BT41" s="716"/>
      <c r="BU41" s="717"/>
      <c r="BV41" s="677">
        <v>293</v>
      </c>
      <c r="BW41" s="714"/>
      <c r="BX41" s="714"/>
      <c r="BY41" s="714"/>
      <c r="BZ41" s="714"/>
      <c r="CA41" s="714"/>
      <c r="CB41" s="718"/>
      <c r="CD41" s="706" t="s">
        <v>352</v>
      </c>
      <c r="CE41" s="703"/>
      <c r="CF41" s="703"/>
      <c r="CG41" s="703"/>
      <c r="CH41" s="703"/>
      <c r="CI41" s="703"/>
      <c r="CJ41" s="703"/>
      <c r="CK41" s="703"/>
      <c r="CL41" s="703"/>
      <c r="CM41" s="703"/>
      <c r="CN41" s="703"/>
      <c r="CO41" s="703"/>
      <c r="CP41" s="703"/>
      <c r="CQ41" s="704"/>
      <c r="CR41" s="662" t="s">
        <v>138</v>
      </c>
      <c r="CS41" s="663"/>
      <c r="CT41" s="663"/>
      <c r="CU41" s="663"/>
      <c r="CV41" s="663"/>
      <c r="CW41" s="663"/>
      <c r="CX41" s="663"/>
      <c r="CY41" s="664"/>
      <c r="CZ41" s="667" t="s">
        <v>138</v>
      </c>
      <c r="DA41" s="696"/>
      <c r="DB41" s="696"/>
      <c r="DC41" s="697"/>
      <c r="DD41" s="670" t="s">
        <v>246</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354</v>
      </c>
      <c r="CE42" s="660"/>
      <c r="CF42" s="660"/>
      <c r="CG42" s="660"/>
      <c r="CH42" s="660"/>
      <c r="CI42" s="660"/>
      <c r="CJ42" s="660"/>
      <c r="CK42" s="660"/>
      <c r="CL42" s="660"/>
      <c r="CM42" s="660"/>
      <c r="CN42" s="660"/>
      <c r="CO42" s="660"/>
      <c r="CP42" s="660"/>
      <c r="CQ42" s="661"/>
      <c r="CR42" s="662">
        <v>4679505</v>
      </c>
      <c r="CS42" s="665"/>
      <c r="CT42" s="665"/>
      <c r="CU42" s="665"/>
      <c r="CV42" s="665"/>
      <c r="CW42" s="665"/>
      <c r="CX42" s="665"/>
      <c r="CY42" s="666"/>
      <c r="CZ42" s="667">
        <v>8</v>
      </c>
      <c r="DA42" s="668"/>
      <c r="DB42" s="668"/>
      <c r="DC42" s="669"/>
      <c r="DD42" s="670">
        <v>1267502</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356</v>
      </c>
      <c r="CE43" s="660"/>
      <c r="CF43" s="660"/>
      <c r="CG43" s="660"/>
      <c r="CH43" s="660"/>
      <c r="CI43" s="660"/>
      <c r="CJ43" s="660"/>
      <c r="CK43" s="660"/>
      <c r="CL43" s="660"/>
      <c r="CM43" s="660"/>
      <c r="CN43" s="660"/>
      <c r="CO43" s="660"/>
      <c r="CP43" s="660"/>
      <c r="CQ43" s="661"/>
      <c r="CR43" s="662">
        <v>287951</v>
      </c>
      <c r="CS43" s="663"/>
      <c r="CT43" s="663"/>
      <c r="CU43" s="663"/>
      <c r="CV43" s="663"/>
      <c r="CW43" s="663"/>
      <c r="CX43" s="663"/>
      <c r="CY43" s="664"/>
      <c r="CZ43" s="667">
        <v>0.5</v>
      </c>
      <c r="DA43" s="696"/>
      <c r="DB43" s="696"/>
      <c r="DC43" s="697"/>
      <c r="DD43" s="670">
        <v>287951</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2">
      <c r="B44" s="240" t="s">
        <v>357</v>
      </c>
      <c r="CD44" s="690" t="s">
        <v>308</v>
      </c>
      <c r="CE44" s="691"/>
      <c r="CF44" s="659" t="s">
        <v>358</v>
      </c>
      <c r="CG44" s="660"/>
      <c r="CH44" s="660"/>
      <c r="CI44" s="660"/>
      <c r="CJ44" s="660"/>
      <c r="CK44" s="660"/>
      <c r="CL44" s="660"/>
      <c r="CM44" s="660"/>
      <c r="CN44" s="660"/>
      <c r="CO44" s="660"/>
      <c r="CP44" s="660"/>
      <c r="CQ44" s="661"/>
      <c r="CR44" s="662">
        <v>4679505</v>
      </c>
      <c r="CS44" s="665"/>
      <c r="CT44" s="665"/>
      <c r="CU44" s="665"/>
      <c r="CV44" s="665"/>
      <c r="CW44" s="665"/>
      <c r="CX44" s="665"/>
      <c r="CY44" s="666"/>
      <c r="CZ44" s="667">
        <v>8</v>
      </c>
      <c r="DA44" s="668"/>
      <c r="DB44" s="668"/>
      <c r="DC44" s="669"/>
      <c r="DD44" s="670">
        <v>1267502</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2">
      <c r="CD45" s="692"/>
      <c r="CE45" s="693"/>
      <c r="CF45" s="659" t="s">
        <v>359</v>
      </c>
      <c r="CG45" s="660"/>
      <c r="CH45" s="660"/>
      <c r="CI45" s="660"/>
      <c r="CJ45" s="660"/>
      <c r="CK45" s="660"/>
      <c r="CL45" s="660"/>
      <c r="CM45" s="660"/>
      <c r="CN45" s="660"/>
      <c r="CO45" s="660"/>
      <c r="CP45" s="660"/>
      <c r="CQ45" s="661"/>
      <c r="CR45" s="662">
        <v>1314778</v>
      </c>
      <c r="CS45" s="663"/>
      <c r="CT45" s="663"/>
      <c r="CU45" s="663"/>
      <c r="CV45" s="663"/>
      <c r="CW45" s="663"/>
      <c r="CX45" s="663"/>
      <c r="CY45" s="664"/>
      <c r="CZ45" s="667">
        <v>2.2000000000000002</v>
      </c>
      <c r="DA45" s="696"/>
      <c r="DB45" s="696"/>
      <c r="DC45" s="697"/>
      <c r="DD45" s="670">
        <v>181607</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2">
      <c r="CD46" s="692"/>
      <c r="CE46" s="693"/>
      <c r="CF46" s="659" t="s">
        <v>360</v>
      </c>
      <c r="CG46" s="660"/>
      <c r="CH46" s="660"/>
      <c r="CI46" s="660"/>
      <c r="CJ46" s="660"/>
      <c r="CK46" s="660"/>
      <c r="CL46" s="660"/>
      <c r="CM46" s="660"/>
      <c r="CN46" s="660"/>
      <c r="CO46" s="660"/>
      <c r="CP46" s="660"/>
      <c r="CQ46" s="661"/>
      <c r="CR46" s="662">
        <v>3319389</v>
      </c>
      <c r="CS46" s="665"/>
      <c r="CT46" s="665"/>
      <c r="CU46" s="665"/>
      <c r="CV46" s="665"/>
      <c r="CW46" s="665"/>
      <c r="CX46" s="665"/>
      <c r="CY46" s="666"/>
      <c r="CZ46" s="667">
        <v>5.7</v>
      </c>
      <c r="DA46" s="668"/>
      <c r="DB46" s="668"/>
      <c r="DC46" s="669"/>
      <c r="DD46" s="670">
        <v>1040557</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2">
      <c r="CD47" s="692"/>
      <c r="CE47" s="693"/>
      <c r="CF47" s="659" t="s">
        <v>361</v>
      </c>
      <c r="CG47" s="660"/>
      <c r="CH47" s="660"/>
      <c r="CI47" s="660"/>
      <c r="CJ47" s="660"/>
      <c r="CK47" s="660"/>
      <c r="CL47" s="660"/>
      <c r="CM47" s="660"/>
      <c r="CN47" s="660"/>
      <c r="CO47" s="660"/>
      <c r="CP47" s="660"/>
      <c r="CQ47" s="661"/>
      <c r="CR47" s="662" t="s">
        <v>246</v>
      </c>
      <c r="CS47" s="663"/>
      <c r="CT47" s="663"/>
      <c r="CU47" s="663"/>
      <c r="CV47" s="663"/>
      <c r="CW47" s="663"/>
      <c r="CX47" s="663"/>
      <c r="CY47" s="664"/>
      <c r="CZ47" s="667" t="s">
        <v>246</v>
      </c>
      <c r="DA47" s="696"/>
      <c r="DB47" s="696"/>
      <c r="DC47" s="697"/>
      <c r="DD47" s="670" t="s">
        <v>138</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ht="10.8" x14ac:dyDescent="0.2">
      <c r="CD48" s="694"/>
      <c r="CE48" s="695"/>
      <c r="CF48" s="659" t="s">
        <v>362</v>
      </c>
      <c r="CG48" s="660"/>
      <c r="CH48" s="660"/>
      <c r="CI48" s="660"/>
      <c r="CJ48" s="660"/>
      <c r="CK48" s="660"/>
      <c r="CL48" s="660"/>
      <c r="CM48" s="660"/>
      <c r="CN48" s="660"/>
      <c r="CO48" s="660"/>
      <c r="CP48" s="660"/>
      <c r="CQ48" s="661"/>
      <c r="CR48" s="662" t="s">
        <v>138</v>
      </c>
      <c r="CS48" s="665"/>
      <c r="CT48" s="665"/>
      <c r="CU48" s="665"/>
      <c r="CV48" s="665"/>
      <c r="CW48" s="665"/>
      <c r="CX48" s="665"/>
      <c r="CY48" s="666"/>
      <c r="CZ48" s="667" t="s">
        <v>138</v>
      </c>
      <c r="DA48" s="668"/>
      <c r="DB48" s="668"/>
      <c r="DC48" s="669"/>
      <c r="DD48" s="670" t="s">
        <v>246</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2">
      <c r="CD49" s="674" t="s">
        <v>363</v>
      </c>
      <c r="CE49" s="675"/>
      <c r="CF49" s="675"/>
      <c r="CG49" s="675"/>
      <c r="CH49" s="675"/>
      <c r="CI49" s="675"/>
      <c r="CJ49" s="675"/>
      <c r="CK49" s="675"/>
      <c r="CL49" s="675"/>
      <c r="CM49" s="675"/>
      <c r="CN49" s="675"/>
      <c r="CO49" s="675"/>
      <c r="CP49" s="675"/>
      <c r="CQ49" s="676"/>
      <c r="CR49" s="677">
        <v>58737162</v>
      </c>
      <c r="CS49" s="678"/>
      <c r="CT49" s="678"/>
      <c r="CU49" s="678"/>
      <c r="CV49" s="678"/>
      <c r="CW49" s="678"/>
      <c r="CX49" s="678"/>
      <c r="CY49" s="679"/>
      <c r="CZ49" s="680">
        <v>100</v>
      </c>
      <c r="DA49" s="681"/>
      <c r="DB49" s="681"/>
      <c r="DC49" s="682"/>
      <c r="DD49" s="683">
        <v>41814228</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t="10.8" hidden="1" x14ac:dyDescent="0.2"/>
    <row r="51" spans="82:133" ht="10.8" hidden="1" x14ac:dyDescent="0.2"/>
    <row r="52" spans="82:133" ht="10.8" hidden="1" x14ac:dyDescent="0.2"/>
    <row r="53" spans="82:133" ht="10.8" hidden="1" x14ac:dyDescent="0.2"/>
  </sheetData>
  <sheetProtection algorithmName="SHA-512" hashValue="Gj8ypXrnrBexex/lBNuXoKRg/FHVUym6SP6zkY/c9XM9EgnEIaQ3n3UXVauMdcWRHYmRN/b8v/B3roP5BuuF3Q==" saltValue="fLpVndAaXS/VJTtguo5M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365</v>
      </c>
      <c r="DK2" s="1201"/>
      <c r="DL2" s="1201"/>
      <c r="DM2" s="1201"/>
      <c r="DN2" s="1201"/>
      <c r="DO2" s="1202"/>
      <c r="DP2" s="249"/>
      <c r="DQ2" s="1200" t="s">
        <v>366</v>
      </c>
      <c r="DR2" s="1201"/>
      <c r="DS2" s="1201"/>
      <c r="DT2" s="1201"/>
      <c r="DU2" s="1201"/>
      <c r="DV2" s="1201"/>
      <c r="DW2" s="1201"/>
      <c r="DX2" s="1201"/>
      <c r="DY2" s="1201"/>
      <c r="DZ2" s="120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3" t="s">
        <v>367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5" t="s">
        <v>369</v>
      </c>
      <c r="B5" s="1086"/>
      <c r="C5" s="1086"/>
      <c r="D5" s="1086"/>
      <c r="E5" s="1086"/>
      <c r="F5" s="1086"/>
      <c r="G5" s="1086"/>
      <c r="H5" s="1086"/>
      <c r="I5" s="1086"/>
      <c r="J5" s="1086"/>
      <c r="K5" s="1086"/>
      <c r="L5" s="1086"/>
      <c r="M5" s="1086"/>
      <c r="N5" s="1086"/>
      <c r="O5" s="1086"/>
      <c r="P5" s="1087"/>
      <c r="Q5" s="1091" t="s">
        <v>370</v>
      </c>
      <c r="R5" s="1092"/>
      <c r="S5" s="1092"/>
      <c r="T5" s="1092"/>
      <c r="U5" s="1093"/>
      <c r="V5" s="1091" t="s">
        <v>371</v>
      </c>
      <c r="W5" s="1092"/>
      <c r="X5" s="1092"/>
      <c r="Y5" s="1092"/>
      <c r="Z5" s="1093"/>
      <c r="AA5" s="1091" t="s">
        <v>372</v>
      </c>
      <c r="AB5" s="1092"/>
      <c r="AC5" s="1092"/>
      <c r="AD5" s="1092"/>
      <c r="AE5" s="1092"/>
      <c r="AF5" s="1203" t="s">
        <v>373</v>
      </c>
      <c r="AG5" s="1092"/>
      <c r="AH5" s="1092"/>
      <c r="AI5" s="1092"/>
      <c r="AJ5" s="1107"/>
      <c r="AK5" s="1092" t="s">
        <v>374</v>
      </c>
      <c r="AL5" s="1092"/>
      <c r="AM5" s="1092"/>
      <c r="AN5" s="1092"/>
      <c r="AO5" s="1093"/>
      <c r="AP5" s="1091" t="s">
        <v>375</v>
      </c>
      <c r="AQ5" s="1092"/>
      <c r="AR5" s="1092"/>
      <c r="AS5" s="1092"/>
      <c r="AT5" s="1093"/>
      <c r="AU5" s="1091" t="s">
        <v>376</v>
      </c>
      <c r="AV5" s="1092"/>
      <c r="AW5" s="1092"/>
      <c r="AX5" s="1092"/>
      <c r="AY5" s="1107"/>
      <c r="AZ5" s="256"/>
      <c r="BA5" s="256"/>
      <c r="BB5" s="256"/>
      <c r="BC5" s="256"/>
      <c r="BD5" s="256"/>
      <c r="BE5" s="257"/>
      <c r="BF5" s="257"/>
      <c r="BG5" s="257"/>
      <c r="BH5" s="257"/>
      <c r="BI5" s="257"/>
      <c r="BJ5" s="257"/>
      <c r="BK5" s="257"/>
      <c r="BL5" s="257"/>
      <c r="BM5" s="257"/>
      <c r="BN5" s="257"/>
      <c r="BO5" s="257"/>
      <c r="BP5" s="257"/>
      <c r="BQ5" s="1085" t="s">
        <v>377</v>
      </c>
      <c r="BR5" s="1086"/>
      <c r="BS5" s="1086"/>
      <c r="BT5" s="1086"/>
      <c r="BU5" s="1086"/>
      <c r="BV5" s="1086"/>
      <c r="BW5" s="1086"/>
      <c r="BX5" s="1086"/>
      <c r="BY5" s="1086"/>
      <c r="BZ5" s="1086"/>
      <c r="CA5" s="1086"/>
      <c r="CB5" s="1086"/>
      <c r="CC5" s="1086"/>
      <c r="CD5" s="1086"/>
      <c r="CE5" s="1086"/>
      <c r="CF5" s="1086"/>
      <c r="CG5" s="1087"/>
      <c r="CH5" s="1091" t="s">
        <v>378</v>
      </c>
      <c r="CI5" s="1092"/>
      <c r="CJ5" s="1092"/>
      <c r="CK5" s="1092"/>
      <c r="CL5" s="1093"/>
      <c r="CM5" s="1091" t="s">
        <v>379</v>
      </c>
      <c r="CN5" s="1092"/>
      <c r="CO5" s="1092"/>
      <c r="CP5" s="1092"/>
      <c r="CQ5" s="1093"/>
      <c r="CR5" s="1091" t="s">
        <v>380</v>
      </c>
      <c r="CS5" s="1092"/>
      <c r="CT5" s="1092"/>
      <c r="CU5" s="1092"/>
      <c r="CV5" s="1093"/>
      <c r="CW5" s="1091" t="s">
        <v>381</v>
      </c>
      <c r="CX5" s="1092"/>
      <c r="CY5" s="1092"/>
      <c r="CZ5" s="1092"/>
      <c r="DA5" s="1093"/>
      <c r="DB5" s="1091" t="s">
        <v>382</v>
      </c>
      <c r="DC5" s="1092"/>
      <c r="DD5" s="1092"/>
      <c r="DE5" s="1092"/>
      <c r="DF5" s="1093"/>
      <c r="DG5" s="1188" t="s">
        <v>383</v>
      </c>
      <c r="DH5" s="1189"/>
      <c r="DI5" s="1189"/>
      <c r="DJ5" s="1189"/>
      <c r="DK5" s="1190"/>
      <c r="DL5" s="1188" t="s">
        <v>384</v>
      </c>
      <c r="DM5" s="1189"/>
      <c r="DN5" s="1189"/>
      <c r="DO5" s="1189"/>
      <c r="DP5" s="1190"/>
      <c r="DQ5" s="1091" t="s">
        <v>385</v>
      </c>
      <c r="DR5" s="1092"/>
      <c r="DS5" s="1092"/>
      <c r="DT5" s="1092"/>
      <c r="DU5" s="1093"/>
      <c r="DV5" s="1091" t="s">
        <v>376</v>
      </c>
      <c r="DW5" s="1092"/>
      <c r="DX5" s="1092"/>
      <c r="DY5" s="1092"/>
      <c r="DZ5" s="1107"/>
      <c r="EA5" s="254"/>
    </row>
    <row r="6" spans="1:131" s="255"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2">
      <c r="A7" s="258">
        <v>1</v>
      </c>
      <c r="B7" s="1140" t="s">
        <v>386</v>
      </c>
      <c r="C7" s="1141"/>
      <c r="D7" s="1141"/>
      <c r="E7" s="1141"/>
      <c r="F7" s="1141"/>
      <c r="G7" s="1141"/>
      <c r="H7" s="1141"/>
      <c r="I7" s="1141"/>
      <c r="J7" s="1141"/>
      <c r="K7" s="1141"/>
      <c r="L7" s="1141"/>
      <c r="M7" s="1141"/>
      <c r="N7" s="1141"/>
      <c r="O7" s="1141"/>
      <c r="P7" s="1142"/>
      <c r="Q7" s="1194">
        <v>60748</v>
      </c>
      <c r="R7" s="1195"/>
      <c r="S7" s="1195"/>
      <c r="T7" s="1195"/>
      <c r="U7" s="1195"/>
      <c r="V7" s="1195">
        <v>58840</v>
      </c>
      <c r="W7" s="1195"/>
      <c r="X7" s="1195"/>
      <c r="Y7" s="1195"/>
      <c r="Z7" s="1195"/>
      <c r="AA7" s="1195">
        <v>1908</v>
      </c>
      <c r="AB7" s="1195"/>
      <c r="AC7" s="1195"/>
      <c r="AD7" s="1195"/>
      <c r="AE7" s="1196"/>
      <c r="AF7" s="1197">
        <v>1644</v>
      </c>
      <c r="AG7" s="1198"/>
      <c r="AH7" s="1198"/>
      <c r="AI7" s="1198"/>
      <c r="AJ7" s="1199"/>
      <c r="AK7" s="1181">
        <v>1591</v>
      </c>
      <c r="AL7" s="1182"/>
      <c r="AM7" s="1182"/>
      <c r="AN7" s="1182"/>
      <c r="AO7" s="1182"/>
      <c r="AP7" s="1182">
        <v>35699</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t="s">
        <v>579</v>
      </c>
      <c r="BS7" s="1185" t="s">
        <v>580</v>
      </c>
      <c r="BT7" s="1186"/>
      <c r="BU7" s="1186"/>
      <c r="BV7" s="1186"/>
      <c r="BW7" s="1186"/>
      <c r="BX7" s="1186"/>
      <c r="BY7" s="1186"/>
      <c r="BZ7" s="1186"/>
      <c r="CA7" s="1186"/>
      <c r="CB7" s="1186"/>
      <c r="CC7" s="1186"/>
      <c r="CD7" s="1186"/>
      <c r="CE7" s="1186"/>
      <c r="CF7" s="1186"/>
      <c r="CG7" s="1187"/>
      <c r="CH7" s="1178">
        <v>1</v>
      </c>
      <c r="CI7" s="1179"/>
      <c r="CJ7" s="1179"/>
      <c r="CK7" s="1179"/>
      <c r="CL7" s="1180"/>
      <c r="CM7" s="1178">
        <v>208</v>
      </c>
      <c r="CN7" s="1179"/>
      <c r="CO7" s="1179"/>
      <c r="CP7" s="1179"/>
      <c r="CQ7" s="1180"/>
      <c r="CR7" s="1178">
        <v>3</v>
      </c>
      <c r="CS7" s="1179"/>
      <c r="CT7" s="1179"/>
      <c r="CU7" s="1179"/>
      <c r="CV7" s="1180"/>
      <c r="CW7" s="1178">
        <v>0</v>
      </c>
      <c r="CX7" s="1179"/>
      <c r="CY7" s="1179"/>
      <c r="CZ7" s="1179"/>
      <c r="DA7" s="1180"/>
      <c r="DB7" s="1178" t="s">
        <v>578</v>
      </c>
      <c r="DC7" s="1179"/>
      <c r="DD7" s="1179"/>
      <c r="DE7" s="1179"/>
      <c r="DF7" s="1180"/>
      <c r="DG7" s="1178">
        <v>3423</v>
      </c>
      <c r="DH7" s="1179"/>
      <c r="DI7" s="1179"/>
      <c r="DJ7" s="1179"/>
      <c r="DK7" s="1180"/>
      <c r="DL7" s="1178" t="s">
        <v>578</v>
      </c>
      <c r="DM7" s="1179"/>
      <c r="DN7" s="1179"/>
      <c r="DO7" s="1179"/>
      <c r="DP7" s="1180"/>
      <c r="DQ7" s="1178" t="s">
        <v>578</v>
      </c>
      <c r="DR7" s="1179"/>
      <c r="DS7" s="1179"/>
      <c r="DT7" s="1179"/>
      <c r="DU7" s="1180"/>
      <c r="DV7" s="1205"/>
      <c r="DW7" s="1206"/>
      <c r="DX7" s="1206"/>
      <c r="DY7" s="1206"/>
      <c r="DZ7" s="1207"/>
      <c r="EA7" s="254"/>
    </row>
    <row r="8" spans="1:131" s="255" customFormat="1" ht="26.25" customHeight="1" x14ac:dyDescent="0.2">
      <c r="A8" s="261">
        <v>2</v>
      </c>
      <c r="B8" s="1127" t="s">
        <v>387</v>
      </c>
      <c r="C8" s="1128"/>
      <c r="D8" s="1128"/>
      <c r="E8" s="1128"/>
      <c r="F8" s="1128"/>
      <c r="G8" s="1128"/>
      <c r="H8" s="1128"/>
      <c r="I8" s="1128"/>
      <c r="J8" s="1128"/>
      <c r="K8" s="1128"/>
      <c r="L8" s="1128"/>
      <c r="M8" s="1128"/>
      <c r="N8" s="1128"/>
      <c r="O8" s="1128"/>
      <c r="P8" s="1129"/>
      <c r="Q8" s="1133">
        <v>18</v>
      </c>
      <c r="R8" s="1134"/>
      <c r="S8" s="1134"/>
      <c r="T8" s="1134"/>
      <c r="U8" s="1134"/>
      <c r="V8" s="1134">
        <v>15</v>
      </c>
      <c r="W8" s="1134"/>
      <c r="X8" s="1134"/>
      <c r="Y8" s="1134"/>
      <c r="Z8" s="1134"/>
      <c r="AA8" s="1134">
        <v>3</v>
      </c>
      <c r="AB8" s="1134"/>
      <c r="AC8" s="1134"/>
      <c r="AD8" s="1134"/>
      <c r="AE8" s="1135"/>
      <c r="AF8" s="1109">
        <v>3</v>
      </c>
      <c r="AG8" s="1110"/>
      <c r="AH8" s="1110"/>
      <c r="AI8" s="1110"/>
      <c r="AJ8" s="1111"/>
      <c r="AK8" s="1176">
        <v>8</v>
      </c>
      <c r="AL8" s="1177"/>
      <c r="AM8" s="1177"/>
      <c r="AN8" s="1177"/>
      <c r="AO8" s="1177"/>
      <c r="AP8" s="1177" t="s">
        <v>578</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581</v>
      </c>
      <c r="BT8" s="1105"/>
      <c r="BU8" s="1105"/>
      <c r="BV8" s="1105"/>
      <c r="BW8" s="1105"/>
      <c r="BX8" s="1105"/>
      <c r="BY8" s="1105"/>
      <c r="BZ8" s="1105"/>
      <c r="CA8" s="1105"/>
      <c r="CB8" s="1105"/>
      <c r="CC8" s="1105"/>
      <c r="CD8" s="1105"/>
      <c r="CE8" s="1105"/>
      <c r="CF8" s="1105"/>
      <c r="CG8" s="1106"/>
      <c r="CH8" s="1079">
        <v>0</v>
      </c>
      <c r="CI8" s="1080"/>
      <c r="CJ8" s="1080"/>
      <c r="CK8" s="1080"/>
      <c r="CL8" s="1081"/>
      <c r="CM8" s="1079">
        <v>34</v>
      </c>
      <c r="CN8" s="1080"/>
      <c r="CO8" s="1080"/>
      <c r="CP8" s="1080"/>
      <c r="CQ8" s="1081"/>
      <c r="CR8" s="1079">
        <v>10</v>
      </c>
      <c r="CS8" s="1080"/>
      <c r="CT8" s="1080"/>
      <c r="CU8" s="1080"/>
      <c r="CV8" s="1081"/>
      <c r="CW8" s="1079">
        <v>0</v>
      </c>
      <c r="CX8" s="1080"/>
      <c r="CY8" s="1080"/>
      <c r="CZ8" s="1080"/>
      <c r="DA8" s="1081"/>
      <c r="DB8" s="1079" t="s">
        <v>578</v>
      </c>
      <c r="DC8" s="1080"/>
      <c r="DD8" s="1080"/>
      <c r="DE8" s="1080"/>
      <c r="DF8" s="1081"/>
      <c r="DG8" s="1079" t="s">
        <v>578</v>
      </c>
      <c r="DH8" s="1080"/>
      <c r="DI8" s="1080"/>
      <c r="DJ8" s="1080"/>
      <c r="DK8" s="1081"/>
      <c r="DL8" s="1079" t="s">
        <v>578</v>
      </c>
      <c r="DM8" s="1080"/>
      <c r="DN8" s="1080"/>
      <c r="DO8" s="1080"/>
      <c r="DP8" s="1081"/>
      <c r="DQ8" s="1079" t="s">
        <v>578</v>
      </c>
      <c r="DR8" s="1080"/>
      <c r="DS8" s="1080"/>
      <c r="DT8" s="1080"/>
      <c r="DU8" s="1081"/>
      <c r="DV8" s="1082"/>
      <c r="DW8" s="1083"/>
      <c r="DX8" s="1083"/>
      <c r="DY8" s="1083"/>
      <c r="DZ8" s="1084"/>
      <c r="EA8" s="254"/>
    </row>
    <row r="9" spans="1:131" s="255" customFormat="1" ht="26.25" customHeight="1" x14ac:dyDescent="0.2">
      <c r="A9" s="261">
        <v>3</v>
      </c>
      <c r="B9" s="1127" t="s">
        <v>388</v>
      </c>
      <c r="C9" s="1128"/>
      <c r="D9" s="1128"/>
      <c r="E9" s="1128"/>
      <c r="F9" s="1128"/>
      <c r="G9" s="1128"/>
      <c r="H9" s="1128"/>
      <c r="I9" s="1128"/>
      <c r="J9" s="1128"/>
      <c r="K9" s="1128"/>
      <c r="L9" s="1128"/>
      <c r="M9" s="1128"/>
      <c r="N9" s="1128"/>
      <c r="O9" s="1128"/>
      <c r="P9" s="1129"/>
      <c r="Q9" s="1133">
        <v>389</v>
      </c>
      <c r="R9" s="1134"/>
      <c r="S9" s="1134"/>
      <c r="T9" s="1134"/>
      <c r="U9" s="1134"/>
      <c r="V9" s="1134">
        <v>389</v>
      </c>
      <c r="W9" s="1134"/>
      <c r="X9" s="1134"/>
      <c r="Y9" s="1134"/>
      <c r="Z9" s="1134"/>
      <c r="AA9" s="1134" t="s">
        <v>578</v>
      </c>
      <c r="AB9" s="1134"/>
      <c r="AC9" s="1134"/>
      <c r="AD9" s="1134"/>
      <c r="AE9" s="1135"/>
      <c r="AF9" s="1109" t="s">
        <v>128</v>
      </c>
      <c r="AG9" s="1110"/>
      <c r="AH9" s="1110"/>
      <c r="AI9" s="1110"/>
      <c r="AJ9" s="1111"/>
      <c r="AK9" s="1176">
        <v>389</v>
      </c>
      <c r="AL9" s="1177"/>
      <c r="AM9" s="1177"/>
      <c r="AN9" s="1177"/>
      <c r="AO9" s="1177"/>
      <c r="AP9" s="1177">
        <v>2376</v>
      </c>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t="s">
        <v>582</v>
      </c>
      <c r="BT9" s="1105"/>
      <c r="BU9" s="1105"/>
      <c r="BV9" s="1105"/>
      <c r="BW9" s="1105"/>
      <c r="BX9" s="1105"/>
      <c r="BY9" s="1105"/>
      <c r="BZ9" s="1105"/>
      <c r="CA9" s="1105"/>
      <c r="CB9" s="1105"/>
      <c r="CC9" s="1105"/>
      <c r="CD9" s="1105"/>
      <c r="CE9" s="1105"/>
      <c r="CF9" s="1105"/>
      <c r="CG9" s="1106"/>
      <c r="CH9" s="1079">
        <v>5</v>
      </c>
      <c r="CI9" s="1080"/>
      <c r="CJ9" s="1080"/>
      <c r="CK9" s="1080"/>
      <c r="CL9" s="1081"/>
      <c r="CM9" s="1079">
        <v>978</v>
      </c>
      <c r="CN9" s="1080"/>
      <c r="CO9" s="1080"/>
      <c r="CP9" s="1080"/>
      <c r="CQ9" s="1081"/>
      <c r="CR9" s="1079">
        <v>1</v>
      </c>
      <c r="CS9" s="1080"/>
      <c r="CT9" s="1080"/>
      <c r="CU9" s="1080"/>
      <c r="CV9" s="1081"/>
      <c r="CW9" s="1079">
        <v>11</v>
      </c>
      <c r="CX9" s="1080"/>
      <c r="CY9" s="1080"/>
      <c r="CZ9" s="1080"/>
      <c r="DA9" s="1081"/>
      <c r="DB9" s="1079" t="s">
        <v>578</v>
      </c>
      <c r="DC9" s="1080"/>
      <c r="DD9" s="1080"/>
      <c r="DE9" s="1080"/>
      <c r="DF9" s="1081"/>
      <c r="DG9" s="1079" t="s">
        <v>578</v>
      </c>
      <c r="DH9" s="1080"/>
      <c r="DI9" s="1080"/>
      <c r="DJ9" s="1080"/>
      <c r="DK9" s="1081"/>
      <c r="DL9" s="1079" t="s">
        <v>578</v>
      </c>
      <c r="DM9" s="1080"/>
      <c r="DN9" s="1080"/>
      <c r="DO9" s="1080"/>
      <c r="DP9" s="1081"/>
      <c r="DQ9" s="1079" t="s">
        <v>578</v>
      </c>
      <c r="DR9" s="1080"/>
      <c r="DS9" s="1080"/>
      <c r="DT9" s="1080"/>
      <c r="DU9" s="1081"/>
      <c r="DV9" s="1082"/>
      <c r="DW9" s="1083"/>
      <c r="DX9" s="1083"/>
      <c r="DY9" s="1083"/>
      <c r="DZ9" s="1084"/>
      <c r="EA9" s="254"/>
    </row>
    <row r="10" spans="1:131" s="255" customFormat="1" ht="26.25" customHeight="1" x14ac:dyDescent="0.2">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t="s">
        <v>583</v>
      </c>
      <c r="BT10" s="1105"/>
      <c r="BU10" s="1105"/>
      <c r="BV10" s="1105"/>
      <c r="BW10" s="1105"/>
      <c r="BX10" s="1105"/>
      <c r="BY10" s="1105"/>
      <c r="BZ10" s="1105"/>
      <c r="CA10" s="1105"/>
      <c r="CB10" s="1105"/>
      <c r="CC10" s="1105"/>
      <c r="CD10" s="1105"/>
      <c r="CE10" s="1105"/>
      <c r="CF10" s="1105"/>
      <c r="CG10" s="1106"/>
      <c r="CH10" s="1079" t="s">
        <v>578</v>
      </c>
      <c r="CI10" s="1080"/>
      <c r="CJ10" s="1080"/>
      <c r="CK10" s="1080"/>
      <c r="CL10" s="1081"/>
      <c r="CM10" s="1079" t="s">
        <v>578</v>
      </c>
      <c r="CN10" s="1080"/>
      <c r="CO10" s="1080"/>
      <c r="CP10" s="1080"/>
      <c r="CQ10" s="1081"/>
      <c r="CR10" s="1079">
        <v>16</v>
      </c>
      <c r="CS10" s="1080"/>
      <c r="CT10" s="1080"/>
      <c r="CU10" s="1080"/>
      <c r="CV10" s="1081"/>
      <c r="CW10" s="1079" t="s">
        <v>578</v>
      </c>
      <c r="CX10" s="1080"/>
      <c r="CY10" s="1080"/>
      <c r="CZ10" s="1080"/>
      <c r="DA10" s="1081"/>
      <c r="DB10" s="1079" t="s">
        <v>578</v>
      </c>
      <c r="DC10" s="1080"/>
      <c r="DD10" s="1080"/>
      <c r="DE10" s="1080"/>
      <c r="DF10" s="1081"/>
      <c r="DG10" s="1079" t="s">
        <v>578</v>
      </c>
      <c r="DH10" s="1080"/>
      <c r="DI10" s="1080"/>
      <c r="DJ10" s="1080"/>
      <c r="DK10" s="1081"/>
      <c r="DL10" s="1079" t="s">
        <v>578</v>
      </c>
      <c r="DM10" s="1080"/>
      <c r="DN10" s="1080"/>
      <c r="DO10" s="1080"/>
      <c r="DP10" s="1081"/>
      <c r="DQ10" s="1079" t="s">
        <v>578</v>
      </c>
      <c r="DR10" s="1080"/>
      <c r="DS10" s="1080"/>
      <c r="DT10" s="1080"/>
      <c r="DU10" s="1081"/>
      <c r="DV10" s="1082"/>
      <c r="DW10" s="1083"/>
      <c r="DX10" s="1083"/>
      <c r="DY10" s="1083"/>
      <c r="DZ10" s="1084"/>
      <c r="EA10" s="254"/>
    </row>
    <row r="11" spans="1:131" s="255" customFormat="1" ht="26.25" customHeight="1" x14ac:dyDescent="0.2">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t="s">
        <v>584</v>
      </c>
      <c r="BT11" s="1105"/>
      <c r="BU11" s="1105"/>
      <c r="BV11" s="1105"/>
      <c r="BW11" s="1105"/>
      <c r="BX11" s="1105"/>
      <c r="BY11" s="1105"/>
      <c r="BZ11" s="1105"/>
      <c r="CA11" s="1105"/>
      <c r="CB11" s="1105"/>
      <c r="CC11" s="1105"/>
      <c r="CD11" s="1105"/>
      <c r="CE11" s="1105"/>
      <c r="CF11" s="1105"/>
      <c r="CG11" s="1106"/>
      <c r="CH11" s="1079">
        <v>-10</v>
      </c>
      <c r="CI11" s="1080"/>
      <c r="CJ11" s="1080"/>
      <c r="CK11" s="1080"/>
      <c r="CL11" s="1081"/>
      <c r="CM11" s="1079">
        <v>373</v>
      </c>
      <c r="CN11" s="1080"/>
      <c r="CO11" s="1080"/>
      <c r="CP11" s="1080"/>
      <c r="CQ11" s="1081"/>
      <c r="CR11" s="1079">
        <v>300</v>
      </c>
      <c r="CS11" s="1080"/>
      <c r="CT11" s="1080"/>
      <c r="CU11" s="1080"/>
      <c r="CV11" s="1081"/>
      <c r="CW11" s="1079">
        <v>0</v>
      </c>
      <c r="CX11" s="1080"/>
      <c r="CY11" s="1080"/>
      <c r="CZ11" s="1080"/>
      <c r="DA11" s="1081"/>
      <c r="DB11" s="1079" t="s">
        <v>578</v>
      </c>
      <c r="DC11" s="1080"/>
      <c r="DD11" s="1080"/>
      <c r="DE11" s="1080"/>
      <c r="DF11" s="1081"/>
      <c r="DG11" s="1079" t="s">
        <v>578</v>
      </c>
      <c r="DH11" s="1080"/>
      <c r="DI11" s="1080"/>
      <c r="DJ11" s="1080"/>
      <c r="DK11" s="1081"/>
      <c r="DL11" s="1079" t="s">
        <v>578</v>
      </c>
      <c r="DM11" s="1080"/>
      <c r="DN11" s="1080"/>
      <c r="DO11" s="1080"/>
      <c r="DP11" s="1081"/>
      <c r="DQ11" s="1079" t="s">
        <v>578</v>
      </c>
      <c r="DR11" s="1080"/>
      <c r="DS11" s="1080"/>
      <c r="DT11" s="1080"/>
      <c r="DU11" s="1081"/>
      <c r="DV11" s="1082"/>
      <c r="DW11" s="1083"/>
      <c r="DX11" s="1083"/>
      <c r="DY11" s="1083"/>
      <c r="DZ11" s="1084"/>
      <c r="EA11" s="254"/>
    </row>
    <row r="12" spans="1:131" s="255" customFormat="1" ht="26.25" customHeight="1" x14ac:dyDescent="0.2">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t="s">
        <v>585</v>
      </c>
      <c r="BT12" s="1105"/>
      <c r="BU12" s="1105"/>
      <c r="BV12" s="1105"/>
      <c r="BW12" s="1105"/>
      <c r="BX12" s="1105"/>
      <c r="BY12" s="1105"/>
      <c r="BZ12" s="1105"/>
      <c r="CA12" s="1105"/>
      <c r="CB12" s="1105"/>
      <c r="CC12" s="1105"/>
      <c r="CD12" s="1105"/>
      <c r="CE12" s="1105"/>
      <c r="CF12" s="1105"/>
      <c r="CG12" s="1106"/>
      <c r="CH12" s="1079">
        <v>3</v>
      </c>
      <c r="CI12" s="1080"/>
      <c r="CJ12" s="1080"/>
      <c r="CK12" s="1080"/>
      <c r="CL12" s="1081"/>
      <c r="CM12" s="1079">
        <v>1838</v>
      </c>
      <c r="CN12" s="1080"/>
      <c r="CO12" s="1080"/>
      <c r="CP12" s="1080"/>
      <c r="CQ12" s="1081"/>
      <c r="CR12" s="1079">
        <v>37</v>
      </c>
      <c r="CS12" s="1080"/>
      <c r="CT12" s="1080"/>
      <c r="CU12" s="1080"/>
      <c r="CV12" s="1081"/>
      <c r="CW12" s="1079">
        <v>17</v>
      </c>
      <c r="CX12" s="1080"/>
      <c r="CY12" s="1080"/>
      <c r="CZ12" s="1080"/>
      <c r="DA12" s="1081"/>
      <c r="DB12" s="1079" t="s">
        <v>578</v>
      </c>
      <c r="DC12" s="1080"/>
      <c r="DD12" s="1080"/>
      <c r="DE12" s="1080"/>
      <c r="DF12" s="1081"/>
      <c r="DG12" s="1079" t="s">
        <v>578</v>
      </c>
      <c r="DH12" s="1080"/>
      <c r="DI12" s="1080"/>
      <c r="DJ12" s="1080"/>
      <c r="DK12" s="1081"/>
      <c r="DL12" s="1079" t="s">
        <v>578</v>
      </c>
      <c r="DM12" s="1080"/>
      <c r="DN12" s="1080"/>
      <c r="DO12" s="1080"/>
      <c r="DP12" s="1081"/>
      <c r="DQ12" s="1079" t="s">
        <v>578</v>
      </c>
      <c r="DR12" s="1080"/>
      <c r="DS12" s="1080"/>
      <c r="DT12" s="1080"/>
      <c r="DU12" s="1081"/>
      <c r="DV12" s="1082"/>
      <c r="DW12" s="1083"/>
      <c r="DX12" s="1083"/>
      <c r="DY12" s="1083"/>
      <c r="DZ12" s="1084"/>
      <c r="EA12" s="254"/>
    </row>
    <row r="13" spans="1:131" s="255" customFormat="1" ht="26.25" customHeight="1" x14ac:dyDescent="0.2">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t="s">
        <v>586</v>
      </c>
      <c r="BT13" s="1105"/>
      <c r="BU13" s="1105"/>
      <c r="BV13" s="1105"/>
      <c r="BW13" s="1105"/>
      <c r="BX13" s="1105"/>
      <c r="BY13" s="1105"/>
      <c r="BZ13" s="1105"/>
      <c r="CA13" s="1105"/>
      <c r="CB13" s="1105"/>
      <c r="CC13" s="1105"/>
      <c r="CD13" s="1105"/>
      <c r="CE13" s="1105"/>
      <c r="CF13" s="1105"/>
      <c r="CG13" s="1106"/>
      <c r="CH13" s="1079">
        <v>0</v>
      </c>
      <c r="CI13" s="1080"/>
      <c r="CJ13" s="1080"/>
      <c r="CK13" s="1080"/>
      <c r="CL13" s="1081"/>
      <c r="CM13" s="1079">
        <v>919</v>
      </c>
      <c r="CN13" s="1080"/>
      <c r="CO13" s="1080"/>
      <c r="CP13" s="1080"/>
      <c r="CQ13" s="1081"/>
      <c r="CR13" s="1079">
        <v>1</v>
      </c>
      <c r="CS13" s="1080"/>
      <c r="CT13" s="1080"/>
      <c r="CU13" s="1080"/>
      <c r="CV13" s="1081"/>
      <c r="CW13" s="1079">
        <v>0</v>
      </c>
      <c r="CX13" s="1080"/>
      <c r="CY13" s="1080"/>
      <c r="CZ13" s="1080"/>
      <c r="DA13" s="1081"/>
      <c r="DB13" s="1079" t="s">
        <v>578</v>
      </c>
      <c r="DC13" s="1080"/>
      <c r="DD13" s="1080"/>
      <c r="DE13" s="1080"/>
      <c r="DF13" s="1081"/>
      <c r="DG13" s="1079" t="s">
        <v>578</v>
      </c>
      <c r="DH13" s="1080"/>
      <c r="DI13" s="1080"/>
      <c r="DJ13" s="1080"/>
      <c r="DK13" s="1081"/>
      <c r="DL13" s="1079" t="s">
        <v>578</v>
      </c>
      <c r="DM13" s="1080"/>
      <c r="DN13" s="1080"/>
      <c r="DO13" s="1080"/>
      <c r="DP13" s="1081"/>
      <c r="DQ13" s="1079" t="s">
        <v>578</v>
      </c>
      <c r="DR13" s="1080"/>
      <c r="DS13" s="1080"/>
      <c r="DT13" s="1080"/>
      <c r="DU13" s="1081"/>
      <c r="DV13" s="1082"/>
      <c r="DW13" s="1083"/>
      <c r="DX13" s="1083"/>
      <c r="DY13" s="1083"/>
      <c r="DZ13" s="1084"/>
      <c r="EA13" s="254"/>
    </row>
    <row r="14" spans="1:131" s="255" customFormat="1" ht="26.25" customHeight="1" x14ac:dyDescent="0.2">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2">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2">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2">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2">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2">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2">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5">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2">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389</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5">
      <c r="A23" s="264" t="s">
        <v>390</v>
      </c>
      <c r="B23" s="1034" t="s">
        <v>391</v>
      </c>
      <c r="C23" s="1035"/>
      <c r="D23" s="1035"/>
      <c r="E23" s="1035"/>
      <c r="F23" s="1035"/>
      <c r="G23" s="1035"/>
      <c r="H23" s="1035"/>
      <c r="I23" s="1035"/>
      <c r="J23" s="1035"/>
      <c r="K23" s="1035"/>
      <c r="L23" s="1035"/>
      <c r="M23" s="1035"/>
      <c r="N23" s="1035"/>
      <c r="O23" s="1035"/>
      <c r="P23" s="1036"/>
      <c r="Q23" s="1158">
        <v>60758</v>
      </c>
      <c r="R23" s="1159"/>
      <c r="S23" s="1159"/>
      <c r="T23" s="1159"/>
      <c r="U23" s="1159"/>
      <c r="V23" s="1159">
        <v>58847</v>
      </c>
      <c r="W23" s="1159"/>
      <c r="X23" s="1159"/>
      <c r="Y23" s="1159"/>
      <c r="Z23" s="1159"/>
      <c r="AA23" s="1159">
        <v>1912</v>
      </c>
      <c r="AB23" s="1159"/>
      <c r="AC23" s="1159"/>
      <c r="AD23" s="1159"/>
      <c r="AE23" s="1160"/>
      <c r="AF23" s="1161">
        <v>1647</v>
      </c>
      <c r="AG23" s="1159"/>
      <c r="AH23" s="1159"/>
      <c r="AI23" s="1159"/>
      <c r="AJ23" s="1162"/>
      <c r="AK23" s="1163"/>
      <c r="AL23" s="1164"/>
      <c r="AM23" s="1164"/>
      <c r="AN23" s="1164"/>
      <c r="AO23" s="1164"/>
      <c r="AP23" s="1159">
        <v>38075</v>
      </c>
      <c r="AQ23" s="1159"/>
      <c r="AR23" s="1159"/>
      <c r="AS23" s="1159"/>
      <c r="AT23" s="1159"/>
      <c r="AU23" s="1165"/>
      <c r="AV23" s="1165"/>
      <c r="AW23" s="1165"/>
      <c r="AX23" s="1165"/>
      <c r="AY23" s="1166"/>
      <c r="AZ23" s="1155" t="s">
        <v>392</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2">
      <c r="A24" s="1154" t="s">
        <v>393</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5">
      <c r="A25" s="1153" t="s">
        <v>394</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2">
      <c r="A26" s="1085" t="s">
        <v>369</v>
      </c>
      <c r="B26" s="1086"/>
      <c r="C26" s="1086"/>
      <c r="D26" s="1086"/>
      <c r="E26" s="1086"/>
      <c r="F26" s="1086"/>
      <c r="G26" s="1086"/>
      <c r="H26" s="1086"/>
      <c r="I26" s="1086"/>
      <c r="J26" s="1086"/>
      <c r="K26" s="1086"/>
      <c r="L26" s="1086"/>
      <c r="M26" s="1086"/>
      <c r="N26" s="1086"/>
      <c r="O26" s="1086"/>
      <c r="P26" s="1087"/>
      <c r="Q26" s="1091" t="s">
        <v>395</v>
      </c>
      <c r="R26" s="1092"/>
      <c r="S26" s="1092"/>
      <c r="T26" s="1092"/>
      <c r="U26" s="1093"/>
      <c r="V26" s="1091" t="s">
        <v>396</v>
      </c>
      <c r="W26" s="1092"/>
      <c r="X26" s="1092"/>
      <c r="Y26" s="1092"/>
      <c r="Z26" s="1093"/>
      <c r="AA26" s="1091" t="s">
        <v>397</v>
      </c>
      <c r="AB26" s="1092"/>
      <c r="AC26" s="1092"/>
      <c r="AD26" s="1092"/>
      <c r="AE26" s="1092"/>
      <c r="AF26" s="1149" t="s">
        <v>398</v>
      </c>
      <c r="AG26" s="1098"/>
      <c r="AH26" s="1098"/>
      <c r="AI26" s="1098"/>
      <c r="AJ26" s="1150"/>
      <c r="AK26" s="1092" t="s">
        <v>399</v>
      </c>
      <c r="AL26" s="1092"/>
      <c r="AM26" s="1092"/>
      <c r="AN26" s="1092"/>
      <c r="AO26" s="1093"/>
      <c r="AP26" s="1091" t="s">
        <v>400</v>
      </c>
      <c r="AQ26" s="1092"/>
      <c r="AR26" s="1092"/>
      <c r="AS26" s="1092"/>
      <c r="AT26" s="1093"/>
      <c r="AU26" s="1091" t="s">
        <v>401</v>
      </c>
      <c r="AV26" s="1092"/>
      <c r="AW26" s="1092"/>
      <c r="AX26" s="1092"/>
      <c r="AY26" s="1093"/>
      <c r="AZ26" s="1091" t="s">
        <v>402</v>
      </c>
      <c r="BA26" s="1092"/>
      <c r="BB26" s="1092"/>
      <c r="BC26" s="1092"/>
      <c r="BD26" s="1093"/>
      <c r="BE26" s="1091" t="s">
        <v>376</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2">
      <c r="A28" s="266">
        <v>1</v>
      </c>
      <c r="B28" s="1140" t="s">
        <v>403</v>
      </c>
      <c r="C28" s="1141"/>
      <c r="D28" s="1141"/>
      <c r="E28" s="1141"/>
      <c r="F28" s="1141"/>
      <c r="G28" s="1141"/>
      <c r="H28" s="1141"/>
      <c r="I28" s="1141"/>
      <c r="J28" s="1141"/>
      <c r="K28" s="1141"/>
      <c r="L28" s="1141"/>
      <c r="M28" s="1141"/>
      <c r="N28" s="1141"/>
      <c r="O28" s="1141"/>
      <c r="P28" s="1142"/>
      <c r="Q28" s="1143">
        <v>17974</v>
      </c>
      <c r="R28" s="1144"/>
      <c r="S28" s="1144"/>
      <c r="T28" s="1144"/>
      <c r="U28" s="1144"/>
      <c r="V28" s="1144">
        <v>17835</v>
      </c>
      <c r="W28" s="1144"/>
      <c r="X28" s="1144"/>
      <c r="Y28" s="1144"/>
      <c r="Z28" s="1144"/>
      <c r="AA28" s="1144">
        <v>139</v>
      </c>
      <c r="AB28" s="1144"/>
      <c r="AC28" s="1144"/>
      <c r="AD28" s="1144"/>
      <c r="AE28" s="1145"/>
      <c r="AF28" s="1146">
        <v>139</v>
      </c>
      <c r="AG28" s="1144"/>
      <c r="AH28" s="1144"/>
      <c r="AI28" s="1144"/>
      <c r="AJ28" s="1147"/>
      <c r="AK28" s="1148">
        <v>1708</v>
      </c>
      <c r="AL28" s="1136"/>
      <c r="AM28" s="1136"/>
      <c r="AN28" s="1136"/>
      <c r="AO28" s="1136"/>
      <c r="AP28" s="1136" t="s">
        <v>574</v>
      </c>
      <c r="AQ28" s="1136"/>
      <c r="AR28" s="1136"/>
      <c r="AS28" s="1136"/>
      <c r="AT28" s="1136"/>
      <c r="AU28" s="1136" t="s">
        <v>574</v>
      </c>
      <c r="AV28" s="1136"/>
      <c r="AW28" s="1136"/>
      <c r="AX28" s="1136"/>
      <c r="AY28" s="1136"/>
      <c r="AZ28" s="1137"/>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2">
      <c r="A29" s="266">
        <v>2</v>
      </c>
      <c r="B29" s="1127" t="s">
        <v>404</v>
      </c>
      <c r="C29" s="1128"/>
      <c r="D29" s="1128"/>
      <c r="E29" s="1128"/>
      <c r="F29" s="1128"/>
      <c r="G29" s="1128"/>
      <c r="H29" s="1128"/>
      <c r="I29" s="1128"/>
      <c r="J29" s="1128"/>
      <c r="K29" s="1128"/>
      <c r="L29" s="1128"/>
      <c r="M29" s="1128"/>
      <c r="N29" s="1128"/>
      <c r="O29" s="1128"/>
      <c r="P29" s="1129"/>
      <c r="Q29" s="1133">
        <v>17316</v>
      </c>
      <c r="R29" s="1134"/>
      <c r="S29" s="1134"/>
      <c r="T29" s="1134"/>
      <c r="U29" s="1134"/>
      <c r="V29" s="1134">
        <v>16590</v>
      </c>
      <c r="W29" s="1134"/>
      <c r="X29" s="1134"/>
      <c r="Y29" s="1134"/>
      <c r="Z29" s="1134"/>
      <c r="AA29" s="1134">
        <v>726</v>
      </c>
      <c r="AB29" s="1134"/>
      <c r="AC29" s="1134"/>
      <c r="AD29" s="1134"/>
      <c r="AE29" s="1135"/>
      <c r="AF29" s="1109">
        <v>726</v>
      </c>
      <c r="AG29" s="1110"/>
      <c r="AH29" s="1110"/>
      <c r="AI29" s="1110"/>
      <c r="AJ29" s="1111"/>
      <c r="AK29" s="1070">
        <v>2640</v>
      </c>
      <c r="AL29" s="1061"/>
      <c r="AM29" s="1061"/>
      <c r="AN29" s="1061"/>
      <c r="AO29" s="1061"/>
      <c r="AP29" s="1061" t="s">
        <v>574</v>
      </c>
      <c r="AQ29" s="1061"/>
      <c r="AR29" s="1061"/>
      <c r="AS29" s="1061"/>
      <c r="AT29" s="1061"/>
      <c r="AU29" s="1061" t="s">
        <v>574</v>
      </c>
      <c r="AV29" s="1061"/>
      <c r="AW29" s="1061"/>
      <c r="AX29" s="1061"/>
      <c r="AY29" s="1061"/>
      <c r="AZ29" s="1132"/>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2">
      <c r="A30" s="266">
        <v>3</v>
      </c>
      <c r="B30" s="1127" t="s">
        <v>405</v>
      </c>
      <c r="C30" s="1128"/>
      <c r="D30" s="1128"/>
      <c r="E30" s="1128"/>
      <c r="F30" s="1128"/>
      <c r="G30" s="1128"/>
      <c r="H30" s="1128"/>
      <c r="I30" s="1128"/>
      <c r="J30" s="1128"/>
      <c r="K30" s="1128"/>
      <c r="L30" s="1128"/>
      <c r="M30" s="1128"/>
      <c r="N30" s="1128"/>
      <c r="O30" s="1128"/>
      <c r="P30" s="1129"/>
      <c r="Q30" s="1133">
        <v>5442</v>
      </c>
      <c r="R30" s="1134"/>
      <c r="S30" s="1134"/>
      <c r="T30" s="1134"/>
      <c r="U30" s="1134"/>
      <c r="V30" s="1134">
        <v>5394</v>
      </c>
      <c r="W30" s="1134"/>
      <c r="X30" s="1134"/>
      <c r="Y30" s="1134"/>
      <c r="Z30" s="1134"/>
      <c r="AA30" s="1134">
        <v>48</v>
      </c>
      <c r="AB30" s="1134"/>
      <c r="AC30" s="1134"/>
      <c r="AD30" s="1134"/>
      <c r="AE30" s="1135"/>
      <c r="AF30" s="1109">
        <v>48</v>
      </c>
      <c r="AG30" s="1110"/>
      <c r="AH30" s="1110"/>
      <c r="AI30" s="1110"/>
      <c r="AJ30" s="1111"/>
      <c r="AK30" s="1070">
        <v>2131</v>
      </c>
      <c r="AL30" s="1061"/>
      <c r="AM30" s="1061"/>
      <c r="AN30" s="1061"/>
      <c r="AO30" s="1061"/>
      <c r="AP30" s="1061" t="s">
        <v>574</v>
      </c>
      <c r="AQ30" s="1061"/>
      <c r="AR30" s="1061"/>
      <c r="AS30" s="1061"/>
      <c r="AT30" s="1061"/>
      <c r="AU30" s="1061" t="s">
        <v>574</v>
      </c>
      <c r="AV30" s="1061"/>
      <c r="AW30" s="1061"/>
      <c r="AX30" s="1061"/>
      <c r="AY30" s="1061"/>
      <c r="AZ30" s="1132"/>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2">
      <c r="A31" s="266">
        <v>4</v>
      </c>
      <c r="B31" s="1127" t="s">
        <v>406</v>
      </c>
      <c r="C31" s="1128"/>
      <c r="D31" s="1128"/>
      <c r="E31" s="1128"/>
      <c r="F31" s="1128"/>
      <c r="G31" s="1128"/>
      <c r="H31" s="1128"/>
      <c r="I31" s="1128"/>
      <c r="J31" s="1128"/>
      <c r="K31" s="1128"/>
      <c r="L31" s="1128"/>
      <c r="M31" s="1128"/>
      <c r="N31" s="1128"/>
      <c r="O31" s="1128"/>
      <c r="P31" s="1129"/>
      <c r="Q31" s="1133">
        <v>6784</v>
      </c>
      <c r="R31" s="1134"/>
      <c r="S31" s="1134"/>
      <c r="T31" s="1134"/>
      <c r="U31" s="1134"/>
      <c r="V31" s="1134">
        <v>6563</v>
      </c>
      <c r="W31" s="1134"/>
      <c r="X31" s="1134"/>
      <c r="Y31" s="1134"/>
      <c r="Z31" s="1134"/>
      <c r="AA31" s="1134">
        <v>221</v>
      </c>
      <c r="AB31" s="1134"/>
      <c r="AC31" s="1134"/>
      <c r="AD31" s="1134"/>
      <c r="AE31" s="1135"/>
      <c r="AF31" s="1109">
        <v>215</v>
      </c>
      <c r="AG31" s="1110"/>
      <c r="AH31" s="1110"/>
      <c r="AI31" s="1110"/>
      <c r="AJ31" s="1111"/>
      <c r="AK31" s="1070">
        <v>2253</v>
      </c>
      <c r="AL31" s="1061"/>
      <c r="AM31" s="1061"/>
      <c r="AN31" s="1061"/>
      <c r="AO31" s="1061"/>
      <c r="AP31" s="1061">
        <v>38518</v>
      </c>
      <c r="AQ31" s="1061"/>
      <c r="AR31" s="1061"/>
      <c r="AS31" s="1061"/>
      <c r="AT31" s="1061"/>
      <c r="AU31" s="1061">
        <v>25422</v>
      </c>
      <c r="AV31" s="1061"/>
      <c r="AW31" s="1061"/>
      <c r="AX31" s="1061"/>
      <c r="AY31" s="1061"/>
      <c r="AZ31" s="1132" t="s">
        <v>574</v>
      </c>
      <c r="BA31" s="1132"/>
      <c r="BB31" s="1132"/>
      <c r="BC31" s="1132"/>
      <c r="BD31" s="1132"/>
      <c r="BE31" s="1122" t="s">
        <v>407</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2">
      <c r="A32" s="266">
        <v>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70"/>
      <c r="AL32" s="1061"/>
      <c r="AM32" s="1061"/>
      <c r="AN32" s="1061"/>
      <c r="AO32" s="1061"/>
      <c r="AP32" s="1061"/>
      <c r="AQ32" s="1061"/>
      <c r="AR32" s="1061"/>
      <c r="AS32" s="1061"/>
      <c r="AT32" s="1061"/>
      <c r="AU32" s="1061"/>
      <c r="AV32" s="1061"/>
      <c r="AW32" s="1061"/>
      <c r="AX32" s="1061"/>
      <c r="AY32" s="1061"/>
      <c r="AZ32" s="1132"/>
      <c r="BA32" s="1132"/>
      <c r="BB32" s="1132"/>
      <c r="BC32" s="1132"/>
      <c r="BD32" s="1132"/>
      <c r="BE32" s="1122"/>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2">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2">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2">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2">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2">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2">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2">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2">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2">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2">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2">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2">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2">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2">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2">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2">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2">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2">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2">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2">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2">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2">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2">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2">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2">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2">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2">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2">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5">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2">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408</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5">
      <c r="A63" s="264" t="s">
        <v>390</v>
      </c>
      <c r="B63" s="1034" t="s">
        <v>409</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1128</v>
      </c>
      <c r="AG63" s="1049"/>
      <c r="AH63" s="1049"/>
      <c r="AI63" s="1049"/>
      <c r="AJ63" s="1120"/>
      <c r="AK63" s="1121"/>
      <c r="AL63" s="1053"/>
      <c r="AM63" s="1053"/>
      <c r="AN63" s="1053"/>
      <c r="AO63" s="1053"/>
      <c r="AP63" s="1049">
        <v>38518</v>
      </c>
      <c r="AQ63" s="1049"/>
      <c r="AR63" s="1049"/>
      <c r="AS63" s="1049"/>
      <c r="AT63" s="1049"/>
      <c r="AU63" s="1049">
        <v>25422</v>
      </c>
      <c r="AV63" s="1049"/>
      <c r="AW63" s="1049"/>
      <c r="AX63" s="1049"/>
      <c r="AY63" s="1049"/>
      <c r="AZ63" s="1115"/>
      <c r="BA63" s="1115"/>
      <c r="BB63" s="1115"/>
      <c r="BC63" s="1115"/>
      <c r="BD63" s="1115"/>
      <c r="BE63" s="1050"/>
      <c r="BF63" s="1050"/>
      <c r="BG63" s="1050"/>
      <c r="BH63" s="1050"/>
      <c r="BI63" s="1051"/>
      <c r="BJ63" s="1116" t="s">
        <v>392</v>
      </c>
      <c r="BK63" s="1041"/>
      <c r="BL63" s="1041"/>
      <c r="BM63" s="1041"/>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2">
      <c r="A66" s="1085" t="s">
        <v>411</v>
      </c>
      <c r="B66" s="1086"/>
      <c r="C66" s="1086"/>
      <c r="D66" s="1086"/>
      <c r="E66" s="1086"/>
      <c r="F66" s="1086"/>
      <c r="G66" s="1086"/>
      <c r="H66" s="1086"/>
      <c r="I66" s="1086"/>
      <c r="J66" s="1086"/>
      <c r="K66" s="1086"/>
      <c r="L66" s="1086"/>
      <c r="M66" s="1086"/>
      <c r="N66" s="1086"/>
      <c r="O66" s="1086"/>
      <c r="P66" s="1087"/>
      <c r="Q66" s="1091" t="s">
        <v>395</v>
      </c>
      <c r="R66" s="1092"/>
      <c r="S66" s="1092"/>
      <c r="T66" s="1092"/>
      <c r="U66" s="1093"/>
      <c r="V66" s="1091" t="s">
        <v>396</v>
      </c>
      <c r="W66" s="1092"/>
      <c r="X66" s="1092"/>
      <c r="Y66" s="1092"/>
      <c r="Z66" s="1093"/>
      <c r="AA66" s="1091" t="s">
        <v>397</v>
      </c>
      <c r="AB66" s="1092"/>
      <c r="AC66" s="1092"/>
      <c r="AD66" s="1092"/>
      <c r="AE66" s="1093"/>
      <c r="AF66" s="1097" t="s">
        <v>398</v>
      </c>
      <c r="AG66" s="1098"/>
      <c r="AH66" s="1098"/>
      <c r="AI66" s="1098"/>
      <c r="AJ66" s="1099"/>
      <c r="AK66" s="1091" t="s">
        <v>399</v>
      </c>
      <c r="AL66" s="1086"/>
      <c r="AM66" s="1086"/>
      <c r="AN66" s="1086"/>
      <c r="AO66" s="1087"/>
      <c r="AP66" s="1091" t="s">
        <v>400</v>
      </c>
      <c r="AQ66" s="1092"/>
      <c r="AR66" s="1092"/>
      <c r="AS66" s="1092"/>
      <c r="AT66" s="1093"/>
      <c r="AU66" s="1091" t="s">
        <v>412</v>
      </c>
      <c r="AV66" s="1092"/>
      <c r="AW66" s="1092"/>
      <c r="AX66" s="1092"/>
      <c r="AY66" s="1093"/>
      <c r="AZ66" s="1091" t="s">
        <v>376</v>
      </c>
      <c r="BA66" s="1092"/>
      <c r="BB66" s="1092"/>
      <c r="BC66" s="1092"/>
      <c r="BD66" s="1107"/>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x14ac:dyDescent="0.2">
      <c r="A68" s="258">
        <v>1</v>
      </c>
      <c r="B68" s="1075" t="s">
        <v>587</v>
      </c>
      <c r="C68" s="1076"/>
      <c r="D68" s="1076"/>
      <c r="E68" s="1076"/>
      <c r="F68" s="1076"/>
      <c r="G68" s="1076"/>
      <c r="H68" s="1076"/>
      <c r="I68" s="1076"/>
      <c r="J68" s="1076"/>
      <c r="K68" s="1076"/>
      <c r="L68" s="1076"/>
      <c r="M68" s="1076"/>
      <c r="N68" s="1076"/>
      <c r="O68" s="1076"/>
      <c r="P68" s="1077"/>
      <c r="Q68" s="1078">
        <v>4857</v>
      </c>
      <c r="R68" s="1072"/>
      <c r="S68" s="1072"/>
      <c r="T68" s="1072"/>
      <c r="U68" s="1072"/>
      <c r="V68" s="1072">
        <v>3573</v>
      </c>
      <c r="W68" s="1072"/>
      <c r="X68" s="1072"/>
      <c r="Y68" s="1072"/>
      <c r="Z68" s="1072"/>
      <c r="AA68" s="1072">
        <v>1284</v>
      </c>
      <c r="AB68" s="1072"/>
      <c r="AC68" s="1072"/>
      <c r="AD68" s="1072"/>
      <c r="AE68" s="1072"/>
      <c r="AF68" s="1072">
        <v>1284</v>
      </c>
      <c r="AG68" s="1072"/>
      <c r="AH68" s="1072"/>
      <c r="AI68" s="1072"/>
      <c r="AJ68" s="1072"/>
      <c r="AK68" s="1072">
        <v>636</v>
      </c>
      <c r="AL68" s="1072"/>
      <c r="AM68" s="1072"/>
      <c r="AN68" s="1072"/>
      <c r="AO68" s="1072"/>
      <c r="AP68" s="1072" t="s">
        <v>574</v>
      </c>
      <c r="AQ68" s="1072"/>
      <c r="AR68" s="1072"/>
      <c r="AS68" s="1072"/>
      <c r="AT68" s="1072"/>
      <c r="AU68" s="1072" t="s">
        <v>574</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x14ac:dyDescent="0.2">
      <c r="A69" s="261">
        <v>2</v>
      </c>
      <c r="B69" s="1064" t="s">
        <v>588</v>
      </c>
      <c r="C69" s="1065"/>
      <c r="D69" s="1065"/>
      <c r="E69" s="1065"/>
      <c r="F69" s="1065"/>
      <c r="G69" s="1065"/>
      <c r="H69" s="1065"/>
      <c r="I69" s="1065"/>
      <c r="J69" s="1065"/>
      <c r="K69" s="1065"/>
      <c r="L69" s="1065"/>
      <c r="M69" s="1065"/>
      <c r="N69" s="1065"/>
      <c r="O69" s="1065"/>
      <c r="P69" s="1066"/>
      <c r="Q69" s="1067">
        <v>904812</v>
      </c>
      <c r="R69" s="1061"/>
      <c r="S69" s="1061"/>
      <c r="T69" s="1061"/>
      <c r="U69" s="1061"/>
      <c r="V69" s="1061">
        <v>891291</v>
      </c>
      <c r="W69" s="1061"/>
      <c r="X69" s="1061"/>
      <c r="Y69" s="1061"/>
      <c r="Z69" s="1061"/>
      <c r="AA69" s="1061">
        <v>13521</v>
      </c>
      <c r="AB69" s="1061"/>
      <c r="AC69" s="1061"/>
      <c r="AD69" s="1061"/>
      <c r="AE69" s="1061"/>
      <c r="AF69" s="1061">
        <v>13521</v>
      </c>
      <c r="AG69" s="1061"/>
      <c r="AH69" s="1061"/>
      <c r="AI69" s="1061"/>
      <c r="AJ69" s="1061"/>
      <c r="AK69" s="1061">
        <v>6476</v>
      </c>
      <c r="AL69" s="1061"/>
      <c r="AM69" s="1061"/>
      <c r="AN69" s="1061"/>
      <c r="AO69" s="1061"/>
      <c r="AP69" s="1061" t="s">
        <v>574</v>
      </c>
      <c r="AQ69" s="1061"/>
      <c r="AR69" s="1061"/>
      <c r="AS69" s="1061"/>
      <c r="AT69" s="1061"/>
      <c r="AU69" s="1061" t="s">
        <v>574</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x14ac:dyDescent="0.2">
      <c r="A70" s="261">
        <v>3</v>
      </c>
      <c r="B70" s="1064"/>
      <c r="C70" s="1065"/>
      <c r="D70" s="1065"/>
      <c r="E70" s="1065"/>
      <c r="F70" s="1065"/>
      <c r="G70" s="1065"/>
      <c r="H70" s="1065"/>
      <c r="I70" s="1065"/>
      <c r="J70" s="1065"/>
      <c r="K70" s="1065"/>
      <c r="L70" s="1065"/>
      <c r="M70" s="1065"/>
      <c r="N70" s="1065"/>
      <c r="O70" s="1065"/>
      <c r="P70" s="1066"/>
      <c r="Q70" s="1067"/>
      <c r="R70" s="1061"/>
      <c r="S70" s="1061"/>
      <c r="T70" s="1061"/>
      <c r="U70" s="1061"/>
      <c r="V70" s="1061"/>
      <c r="W70" s="1061"/>
      <c r="X70" s="1061"/>
      <c r="Y70" s="1061"/>
      <c r="Z70" s="1061"/>
      <c r="AA70" s="1061"/>
      <c r="AB70" s="1061"/>
      <c r="AC70" s="1061"/>
      <c r="AD70" s="1061"/>
      <c r="AE70" s="1061"/>
      <c r="AF70" s="1061"/>
      <c r="AG70" s="1061"/>
      <c r="AH70" s="1061"/>
      <c r="AI70" s="1061"/>
      <c r="AJ70" s="1061"/>
      <c r="AK70" s="1061"/>
      <c r="AL70" s="1061"/>
      <c r="AM70" s="1061"/>
      <c r="AN70" s="1061"/>
      <c r="AO70" s="1061"/>
      <c r="AP70" s="1061"/>
      <c r="AQ70" s="1061"/>
      <c r="AR70" s="1061"/>
      <c r="AS70" s="1061"/>
      <c r="AT70" s="1061"/>
      <c r="AU70" s="1061"/>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x14ac:dyDescent="0.2">
      <c r="A71" s="261">
        <v>4</v>
      </c>
      <c r="B71" s="1064"/>
      <c r="C71" s="1065"/>
      <c r="D71" s="1065"/>
      <c r="E71" s="1065"/>
      <c r="F71" s="1065"/>
      <c r="G71" s="1065"/>
      <c r="H71" s="1065"/>
      <c r="I71" s="1065"/>
      <c r="J71" s="1065"/>
      <c r="K71" s="1065"/>
      <c r="L71" s="1065"/>
      <c r="M71" s="1065"/>
      <c r="N71" s="1065"/>
      <c r="O71" s="1065"/>
      <c r="P71" s="1066"/>
      <c r="Q71" s="1067"/>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x14ac:dyDescent="0.2">
      <c r="A72" s="261">
        <v>5</v>
      </c>
      <c r="B72" s="1064"/>
      <c r="C72" s="1065"/>
      <c r="D72" s="1065"/>
      <c r="E72" s="1065"/>
      <c r="F72" s="1065"/>
      <c r="G72" s="1065"/>
      <c r="H72" s="1065"/>
      <c r="I72" s="1065"/>
      <c r="J72" s="1065"/>
      <c r="K72" s="1065"/>
      <c r="L72" s="1065"/>
      <c r="M72" s="1065"/>
      <c r="N72" s="1065"/>
      <c r="O72" s="1065"/>
      <c r="P72" s="1066"/>
      <c r="Q72" s="1067"/>
      <c r="R72" s="1061"/>
      <c r="S72" s="1061"/>
      <c r="T72" s="1061"/>
      <c r="U72" s="1061"/>
      <c r="V72" s="1061"/>
      <c r="W72" s="1061"/>
      <c r="X72" s="1061"/>
      <c r="Y72" s="1061"/>
      <c r="Z72" s="1061"/>
      <c r="AA72" s="1061"/>
      <c r="AB72" s="1061"/>
      <c r="AC72" s="1061"/>
      <c r="AD72" s="1061"/>
      <c r="AE72" s="1061"/>
      <c r="AF72" s="1061"/>
      <c r="AG72" s="1061"/>
      <c r="AH72" s="1061"/>
      <c r="AI72" s="1061"/>
      <c r="AJ72" s="1061"/>
      <c r="AK72" s="1061"/>
      <c r="AL72" s="1061"/>
      <c r="AM72" s="1061"/>
      <c r="AN72" s="1061"/>
      <c r="AO72" s="1061"/>
      <c r="AP72" s="1061"/>
      <c r="AQ72" s="1061"/>
      <c r="AR72" s="1061"/>
      <c r="AS72" s="1061"/>
      <c r="AT72" s="1061"/>
      <c r="AU72" s="1061"/>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x14ac:dyDescent="0.2">
      <c r="A73" s="261">
        <v>6</v>
      </c>
      <c r="B73" s="1064"/>
      <c r="C73" s="1065"/>
      <c r="D73" s="1065"/>
      <c r="E73" s="1065"/>
      <c r="F73" s="1065"/>
      <c r="G73" s="1065"/>
      <c r="H73" s="1065"/>
      <c r="I73" s="1065"/>
      <c r="J73" s="1065"/>
      <c r="K73" s="1065"/>
      <c r="L73" s="1065"/>
      <c r="M73" s="1065"/>
      <c r="N73" s="1065"/>
      <c r="O73" s="1065"/>
      <c r="P73" s="1066"/>
      <c r="Q73" s="1067"/>
      <c r="R73" s="1061"/>
      <c r="S73" s="1061"/>
      <c r="T73" s="1061"/>
      <c r="U73" s="1061"/>
      <c r="V73" s="1061"/>
      <c r="W73" s="1061"/>
      <c r="X73" s="1061"/>
      <c r="Y73" s="1061"/>
      <c r="Z73" s="1061"/>
      <c r="AA73" s="1061"/>
      <c r="AB73" s="1061"/>
      <c r="AC73" s="1061"/>
      <c r="AD73" s="1061"/>
      <c r="AE73" s="1061"/>
      <c r="AF73" s="1061"/>
      <c r="AG73" s="1061"/>
      <c r="AH73" s="1061"/>
      <c r="AI73" s="1061"/>
      <c r="AJ73" s="1061"/>
      <c r="AK73" s="1061"/>
      <c r="AL73" s="1061"/>
      <c r="AM73" s="1061"/>
      <c r="AN73" s="1061"/>
      <c r="AO73" s="1061"/>
      <c r="AP73" s="1061"/>
      <c r="AQ73" s="1061"/>
      <c r="AR73" s="1061"/>
      <c r="AS73" s="1061"/>
      <c r="AT73" s="1061"/>
      <c r="AU73" s="1061"/>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x14ac:dyDescent="0.2">
      <c r="A74" s="261">
        <v>7</v>
      </c>
      <c r="B74" s="1064"/>
      <c r="C74" s="1065"/>
      <c r="D74" s="1065"/>
      <c r="E74" s="1065"/>
      <c r="F74" s="1065"/>
      <c r="G74" s="1065"/>
      <c r="H74" s="1065"/>
      <c r="I74" s="1065"/>
      <c r="J74" s="1065"/>
      <c r="K74" s="1065"/>
      <c r="L74" s="1065"/>
      <c r="M74" s="1065"/>
      <c r="N74" s="1065"/>
      <c r="O74" s="1065"/>
      <c r="P74" s="1066"/>
      <c r="Q74" s="1067"/>
      <c r="R74" s="1061"/>
      <c r="S74" s="1061"/>
      <c r="T74" s="1061"/>
      <c r="U74" s="1061"/>
      <c r="V74" s="1061"/>
      <c r="W74" s="1061"/>
      <c r="X74" s="1061"/>
      <c r="Y74" s="1061"/>
      <c r="Z74" s="1061"/>
      <c r="AA74" s="1061"/>
      <c r="AB74" s="1061"/>
      <c r="AC74" s="1061"/>
      <c r="AD74" s="1061"/>
      <c r="AE74" s="1061"/>
      <c r="AF74" s="1061"/>
      <c r="AG74" s="1061"/>
      <c r="AH74" s="1061"/>
      <c r="AI74" s="1061"/>
      <c r="AJ74" s="1061"/>
      <c r="AK74" s="1061"/>
      <c r="AL74" s="1061"/>
      <c r="AM74" s="1061"/>
      <c r="AN74" s="1061"/>
      <c r="AO74" s="1061"/>
      <c r="AP74" s="1061"/>
      <c r="AQ74" s="1061"/>
      <c r="AR74" s="1061"/>
      <c r="AS74" s="1061"/>
      <c r="AT74" s="1061"/>
      <c r="AU74" s="1061"/>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x14ac:dyDescent="0.2">
      <c r="A75" s="261">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customHeight="1" x14ac:dyDescent="0.2">
      <c r="A76" s="261">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customHeight="1" x14ac:dyDescent="0.2">
      <c r="A77" s="261">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customHeight="1" x14ac:dyDescent="0.2">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customHeight="1" x14ac:dyDescent="0.2">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customHeight="1" x14ac:dyDescent="0.2">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customHeight="1" x14ac:dyDescent="0.2">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customHeight="1" x14ac:dyDescent="0.2">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customHeight="1" x14ac:dyDescent="0.2">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customHeight="1" x14ac:dyDescent="0.2">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customHeight="1" x14ac:dyDescent="0.2">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customHeight="1" x14ac:dyDescent="0.2">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customHeight="1" x14ac:dyDescent="0.2">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x14ac:dyDescent="0.25">
      <c r="A88" s="264" t="s">
        <v>390</v>
      </c>
      <c r="B88" s="1034" t="s">
        <v>413</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14805</v>
      </c>
      <c r="AG88" s="1049"/>
      <c r="AH88" s="1049"/>
      <c r="AI88" s="1049"/>
      <c r="AJ88" s="1049"/>
      <c r="AK88" s="1053"/>
      <c r="AL88" s="1053"/>
      <c r="AM88" s="1053"/>
      <c r="AN88" s="1053"/>
      <c r="AO88" s="1053"/>
      <c r="AP88" s="1049"/>
      <c r="AQ88" s="1049"/>
      <c r="AR88" s="1049"/>
      <c r="AS88" s="1049"/>
      <c r="AT88" s="1049"/>
      <c r="AU88" s="1049"/>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4" t="s">
        <v>414</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368</v>
      </c>
      <c r="CS102" s="1041"/>
      <c r="CT102" s="1041"/>
      <c r="CU102" s="1041"/>
      <c r="CV102" s="1042"/>
      <c r="CW102" s="1040">
        <v>28</v>
      </c>
      <c r="CX102" s="1041"/>
      <c r="CY102" s="1041"/>
      <c r="CZ102" s="1041"/>
      <c r="DA102" s="1042"/>
      <c r="DB102" s="1040" t="s">
        <v>578</v>
      </c>
      <c r="DC102" s="1041"/>
      <c r="DD102" s="1041"/>
      <c r="DE102" s="1041"/>
      <c r="DF102" s="1042"/>
      <c r="DG102" s="1040">
        <v>3486</v>
      </c>
      <c r="DH102" s="1041"/>
      <c r="DI102" s="1041"/>
      <c r="DJ102" s="1041"/>
      <c r="DK102" s="1042"/>
      <c r="DL102" s="1040" t="s">
        <v>578</v>
      </c>
      <c r="DM102" s="1041"/>
      <c r="DN102" s="1041"/>
      <c r="DO102" s="1041"/>
      <c r="DP102" s="1042"/>
      <c r="DQ102" s="1040" t="s">
        <v>578</v>
      </c>
      <c r="DR102" s="1041"/>
      <c r="DS102" s="1041"/>
      <c r="DT102" s="1041"/>
      <c r="DU102" s="1042"/>
      <c r="DV102" s="1023"/>
      <c r="DW102" s="1024"/>
      <c r="DX102" s="1024"/>
      <c r="DY102" s="1024"/>
      <c r="DZ102" s="1025"/>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415</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416</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8" t="s">
        <v>419</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420</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x14ac:dyDescent="0.2">
      <c r="A109" s="983" t="s">
        <v>421</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422</v>
      </c>
      <c r="AB109" s="984"/>
      <c r="AC109" s="984"/>
      <c r="AD109" s="984"/>
      <c r="AE109" s="985"/>
      <c r="AF109" s="986" t="s">
        <v>307</v>
      </c>
      <c r="AG109" s="984"/>
      <c r="AH109" s="984"/>
      <c r="AI109" s="984"/>
      <c r="AJ109" s="985"/>
      <c r="AK109" s="986" t="s">
        <v>306</v>
      </c>
      <c r="AL109" s="984"/>
      <c r="AM109" s="984"/>
      <c r="AN109" s="984"/>
      <c r="AO109" s="985"/>
      <c r="AP109" s="986" t="s">
        <v>423</v>
      </c>
      <c r="AQ109" s="984"/>
      <c r="AR109" s="984"/>
      <c r="AS109" s="984"/>
      <c r="AT109" s="1015"/>
      <c r="AU109" s="983" t="s">
        <v>421</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422</v>
      </c>
      <c r="BR109" s="984"/>
      <c r="BS109" s="984"/>
      <c r="BT109" s="984"/>
      <c r="BU109" s="985"/>
      <c r="BV109" s="986" t="s">
        <v>307</v>
      </c>
      <c r="BW109" s="984"/>
      <c r="BX109" s="984"/>
      <c r="BY109" s="984"/>
      <c r="BZ109" s="985"/>
      <c r="CA109" s="986" t="s">
        <v>306</v>
      </c>
      <c r="CB109" s="984"/>
      <c r="CC109" s="984"/>
      <c r="CD109" s="984"/>
      <c r="CE109" s="985"/>
      <c r="CF109" s="1022" t="s">
        <v>423</v>
      </c>
      <c r="CG109" s="1022"/>
      <c r="CH109" s="1022"/>
      <c r="CI109" s="1022"/>
      <c r="CJ109" s="1022"/>
      <c r="CK109" s="986" t="s">
        <v>424</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422</v>
      </c>
      <c r="DH109" s="984"/>
      <c r="DI109" s="984"/>
      <c r="DJ109" s="984"/>
      <c r="DK109" s="985"/>
      <c r="DL109" s="986" t="s">
        <v>307</v>
      </c>
      <c r="DM109" s="984"/>
      <c r="DN109" s="984"/>
      <c r="DO109" s="984"/>
      <c r="DP109" s="985"/>
      <c r="DQ109" s="986" t="s">
        <v>306</v>
      </c>
      <c r="DR109" s="984"/>
      <c r="DS109" s="984"/>
      <c r="DT109" s="984"/>
      <c r="DU109" s="985"/>
      <c r="DV109" s="986" t="s">
        <v>423</v>
      </c>
      <c r="DW109" s="984"/>
      <c r="DX109" s="984"/>
      <c r="DY109" s="984"/>
      <c r="DZ109" s="1015"/>
    </row>
    <row r="110" spans="1:131" s="246" customFormat="1" ht="26.25" customHeight="1" x14ac:dyDescent="0.2">
      <c r="A110" s="886" t="s">
        <v>425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4329279</v>
      </c>
      <c r="AB110" s="977"/>
      <c r="AC110" s="977"/>
      <c r="AD110" s="977"/>
      <c r="AE110" s="978"/>
      <c r="AF110" s="979">
        <v>4268319</v>
      </c>
      <c r="AG110" s="977"/>
      <c r="AH110" s="977"/>
      <c r="AI110" s="977"/>
      <c r="AJ110" s="978"/>
      <c r="AK110" s="979">
        <v>4256552</v>
      </c>
      <c r="AL110" s="977"/>
      <c r="AM110" s="977"/>
      <c r="AN110" s="977"/>
      <c r="AO110" s="978"/>
      <c r="AP110" s="980">
        <v>12.9</v>
      </c>
      <c r="AQ110" s="981"/>
      <c r="AR110" s="981"/>
      <c r="AS110" s="981"/>
      <c r="AT110" s="982"/>
      <c r="AU110" s="1016" t="s">
        <v>73</v>
      </c>
      <c r="AV110" s="1017"/>
      <c r="AW110" s="1017"/>
      <c r="AX110" s="1017"/>
      <c r="AY110" s="1017"/>
      <c r="AZ110" s="942" t="s">
        <v>426</v>
      </c>
      <c r="BA110" s="887"/>
      <c r="BB110" s="887"/>
      <c r="BC110" s="887"/>
      <c r="BD110" s="887"/>
      <c r="BE110" s="887"/>
      <c r="BF110" s="887"/>
      <c r="BG110" s="887"/>
      <c r="BH110" s="887"/>
      <c r="BI110" s="887"/>
      <c r="BJ110" s="887"/>
      <c r="BK110" s="887"/>
      <c r="BL110" s="887"/>
      <c r="BM110" s="887"/>
      <c r="BN110" s="887"/>
      <c r="BO110" s="887"/>
      <c r="BP110" s="888"/>
      <c r="BQ110" s="943">
        <v>39141915</v>
      </c>
      <c r="BR110" s="924"/>
      <c r="BS110" s="924"/>
      <c r="BT110" s="924"/>
      <c r="BU110" s="924"/>
      <c r="BV110" s="924">
        <v>39733705</v>
      </c>
      <c r="BW110" s="924"/>
      <c r="BX110" s="924"/>
      <c r="BY110" s="924"/>
      <c r="BZ110" s="924"/>
      <c r="CA110" s="924">
        <v>38074986</v>
      </c>
      <c r="CB110" s="924"/>
      <c r="CC110" s="924"/>
      <c r="CD110" s="924"/>
      <c r="CE110" s="924"/>
      <c r="CF110" s="948">
        <v>115.8</v>
      </c>
      <c r="CG110" s="949"/>
      <c r="CH110" s="949"/>
      <c r="CI110" s="949"/>
      <c r="CJ110" s="949"/>
      <c r="CK110" s="1012" t="s">
        <v>427</v>
      </c>
      <c r="CL110" s="898"/>
      <c r="CM110" s="973" t="s">
        <v>428</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v>223431</v>
      </c>
      <c r="DH110" s="924"/>
      <c r="DI110" s="924"/>
      <c r="DJ110" s="924"/>
      <c r="DK110" s="924"/>
      <c r="DL110" s="924">
        <v>147757</v>
      </c>
      <c r="DM110" s="924"/>
      <c r="DN110" s="924"/>
      <c r="DO110" s="924"/>
      <c r="DP110" s="924"/>
      <c r="DQ110" s="924">
        <v>68663</v>
      </c>
      <c r="DR110" s="924"/>
      <c r="DS110" s="924"/>
      <c r="DT110" s="924"/>
      <c r="DU110" s="924"/>
      <c r="DV110" s="925">
        <v>0.2</v>
      </c>
      <c r="DW110" s="925"/>
      <c r="DX110" s="925"/>
      <c r="DY110" s="925"/>
      <c r="DZ110" s="926"/>
    </row>
    <row r="111" spans="1:131" s="246" customFormat="1" ht="26.25" customHeight="1" x14ac:dyDescent="0.2">
      <c r="A111" s="853" t="s">
        <v>429</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430</v>
      </c>
      <c r="AB111" s="1005"/>
      <c r="AC111" s="1005"/>
      <c r="AD111" s="1005"/>
      <c r="AE111" s="1006"/>
      <c r="AF111" s="1007" t="s">
        <v>138</v>
      </c>
      <c r="AG111" s="1005"/>
      <c r="AH111" s="1005"/>
      <c r="AI111" s="1005"/>
      <c r="AJ111" s="1006"/>
      <c r="AK111" s="1007" t="s">
        <v>431</v>
      </c>
      <c r="AL111" s="1005"/>
      <c r="AM111" s="1005"/>
      <c r="AN111" s="1005"/>
      <c r="AO111" s="1006"/>
      <c r="AP111" s="1008" t="s">
        <v>431</v>
      </c>
      <c r="AQ111" s="1009"/>
      <c r="AR111" s="1009"/>
      <c r="AS111" s="1009"/>
      <c r="AT111" s="1010"/>
      <c r="AU111" s="1018"/>
      <c r="AV111" s="1019"/>
      <c r="AW111" s="1019"/>
      <c r="AX111" s="1019"/>
      <c r="AY111" s="1019"/>
      <c r="AZ111" s="894" t="s">
        <v>432</v>
      </c>
      <c r="BA111" s="829"/>
      <c r="BB111" s="829"/>
      <c r="BC111" s="829"/>
      <c r="BD111" s="829"/>
      <c r="BE111" s="829"/>
      <c r="BF111" s="829"/>
      <c r="BG111" s="829"/>
      <c r="BH111" s="829"/>
      <c r="BI111" s="829"/>
      <c r="BJ111" s="829"/>
      <c r="BK111" s="829"/>
      <c r="BL111" s="829"/>
      <c r="BM111" s="829"/>
      <c r="BN111" s="829"/>
      <c r="BO111" s="829"/>
      <c r="BP111" s="830"/>
      <c r="BQ111" s="895">
        <v>5374585</v>
      </c>
      <c r="BR111" s="896"/>
      <c r="BS111" s="896"/>
      <c r="BT111" s="896"/>
      <c r="BU111" s="896"/>
      <c r="BV111" s="896">
        <v>3855705</v>
      </c>
      <c r="BW111" s="896"/>
      <c r="BX111" s="896"/>
      <c r="BY111" s="896"/>
      <c r="BZ111" s="896"/>
      <c r="CA111" s="896">
        <v>283005</v>
      </c>
      <c r="CB111" s="896"/>
      <c r="CC111" s="896"/>
      <c r="CD111" s="896"/>
      <c r="CE111" s="896"/>
      <c r="CF111" s="957">
        <v>0.9</v>
      </c>
      <c r="CG111" s="958"/>
      <c r="CH111" s="958"/>
      <c r="CI111" s="958"/>
      <c r="CJ111" s="958"/>
      <c r="CK111" s="1013"/>
      <c r="CL111" s="900"/>
      <c r="CM111" s="903" t="s">
        <v>433</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434</v>
      </c>
      <c r="DH111" s="896"/>
      <c r="DI111" s="896"/>
      <c r="DJ111" s="896"/>
      <c r="DK111" s="896"/>
      <c r="DL111" s="896" t="s">
        <v>138</v>
      </c>
      <c r="DM111" s="896"/>
      <c r="DN111" s="896"/>
      <c r="DO111" s="896"/>
      <c r="DP111" s="896"/>
      <c r="DQ111" s="896" t="s">
        <v>434</v>
      </c>
      <c r="DR111" s="896"/>
      <c r="DS111" s="896"/>
      <c r="DT111" s="896"/>
      <c r="DU111" s="896"/>
      <c r="DV111" s="873" t="s">
        <v>435</v>
      </c>
      <c r="DW111" s="873"/>
      <c r="DX111" s="873"/>
      <c r="DY111" s="873"/>
      <c r="DZ111" s="874"/>
    </row>
    <row r="112" spans="1:131" s="246" customFormat="1" ht="26.25" customHeight="1" x14ac:dyDescent="0.2">
      <c r="A112" s="998" t="s">
        <v>436</v>
      </c>
      <c r="B112" s="999"/>
      <c r="C112" s="829" t="s">
        <v>437</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138</v>
      </c>
      <c r="AB112" s="859"/>
      <c r="AC112" s="859"/>
      <c r="AD112" s="859"/>
      <c r="AE112" s="860"/>
      <c r="AF112" s="861" t="s">
        <v>138</v>
      </c>
      <c r="AG112" s="859"/>
      <c r="AH112" s="859"/>
      <c r="AI112" s="859"/>
      <c r="AJ112" s="860"/>
      <c r="AK112" s="861" t="s">
        <v>431</v>
      </c>
      <c r="AL112" s="859"/>
      <c r="AM112" s="859"/>
      <c r="AN112" s="859"/>
      <c r="AO112" s="860"/>
      <c r="AP112" s="906" t="s">
        <v>138</v>
      </c>
      <c r="AQ112" s="907"/>
      <c r="AR112" s="907"/>
      <c r="AS112" s="907"/>
      <c r="AT112" s="908"/>
      <c r="AU112" s="1018"/>
      <c r="AV112" s="1019"/>
      <c r="AW112" s="1019"/>
      <c r="AX112" s="1019"/>
      <c r="AY112" s="1019"/>
      <c r="AZ112" s="894" t="s">
        <v>438</v>
      </c>
      <c r="BA112" s="829"/>
      <c r="BB112" s="829"/>
      <c r="BC112" s="829"/>
      <c r="BD112" s="829"/>
      <c r="BE112" s="829"/>
      <c r="BF112" s="829"/>
      <c r="BG112" s="829"/>
      <c r="BH112" s="829"/>
      <c r="BI112" s="829"/>
      <c r="BJ112" s="829"/>
      <c r="BK112" s="829"/>
      <c r="BL112" s="829"/>
      <c r="BM112" s="829"/>
      <c r="BN112" s="829"/>
      <c r="BO112" s="829"/>
      <c r="BP112" s="830"/>
      <c r="BQ112" s="895">
        <v>25042864</v>
      </c>
      <c r="BR112" s="896"/>
      <c r="BS112" s="896"/>
      <c r="BT112" s="896"/>
      <c r="BU112" s="896"/>
      <c r="BV112" s="896">
        <v>26382402</v>
      </c>
      <c r="BW112" s="896"/>
      <c r="BX112" s="896"/>
      <c r="BY112" s="896"/>
      <c r="BZ112" s="896"/>
      <c r="CA112" s="896">
        <v>25421822</v>
      </c>
      <c r="CB112" s="896"/>
      <c r="CC112" s="896"/>
      <c r="CD112" s="896"/>
      <c r="CE112" s="896"/>
      <c r="CF112" s="957">
        <v>77.3</v>
      </c>
      <c r="CG112" s="958"/>
      <c r="CH112" s="958"/>
      <c r="CI112" s="958"/>
      <c r="CJ112" s="958"/>
      <c r="CK112" s="1013"/>
      <c r="CL112" s="900"/>
      <c r="CM112" s="903" t="s">
        <v>439</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138</v>
      </c>
      <c r="DH112" s="896"/>
      <c r="DI112" s="896"/>
      <c r="DJ112" s="896"/>
      <c r="DK112" s="896"/>
      <c r="DL112" s="896" t="s">
        <v>138</v>
      </c>
      <c r="DM112" s="896"/>
      <c r="DN112" s="896"/>
      <c r="DO112" s="896"/>
      <c r="DP112" s="896"/>
      <c r="DQ112" s="896" t="s">
        <v>138</v>
      </c>
      <c r="DR112" s="896"/>
      <c r="DS112" s="896"/>
      <c r="DT112" s="896"/>
      <c r="DU112" s="896"/>
      <c r="DV112" s="873" t="s">
        <v>431</v>
      </c>
      <c r="DW112" s="873"/>
      <c r="DX112" s="873"/>
      <c r="DY112" s="873"/>
      <c r="DZ112" s="874"/>
    </row>
    <row r="113" spans="1:130" s="246" customFormat="1" ht="26.25" customHeight="1" x14ac:dyDescent="0.2">
      <c r="A113" s="1000"/>
      <c r="B113" s="1001"/>
      <c r="C113" s="829" t="s">
        <v>440</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2252431</v>
      </c>
      <c r="AB113" s="1005"/>
      <c r="AC113" s="1005"/>
      <c r="AD113" s="1005"/>
      <c r="AE113" s="1006"/>
      <c r="AF113" s="1007">
        <v>2103508</v>
      </c>
      <c r="AG113" s="1005"/>
      <c r="AH113" s="1005"/>
      <c r="AI113" s="1005"/>
      <c r="AJ113" s="1006"/>
      <c r="AK113" s="1007">
        <v>2056299</v>
      </c>
      <c r="AL113" s="1005"/>
      <c r="AM113" s="1005"/>
      <c r="AN113" s="1005"/>
      <c r="AO113" s="1006"/>
      <c r="AP113" s="1008">
        <v>6.3</v>
      </c>
      <c r="AQ113" s="1009"/>
      <c r="AR113" s="1009"/>
      <c r="AS113" s="1009"/>
      <c r="AT113" s="1010"/>
      <c r="AU113" s="1018"/>
      <c r="AV113" s="1019"/>
      <c r="AW113" s="1019"/>
      <c r="AX113" s="1019"/>
      <c r="AY113" s="1019"/>
      <c r="AZ113" s="894" t="s">
        <v>441</v>
      </c>
      <c r="BA113" s="829"/>
      <c r="BB113" s="829"/>
      <c r="BC113" s="829"/>
      <c r="BD113" s="829"/>
      <c r="BE113" s="829"/>
      <c r="BF113" s="829"/>
      <c r="BG113" s="829"/>
      <c r="BH113" s="829"/>
      <c r="BI113" s="829"/>
      <c r="BJ113" s="829"/>
      <c r="BK113" s="829"/>
      <c r="BL113" s="829"/>
      <c r="BM113" s="829"/>
      <c r="BN113" s="829"/>
      <c r="BO113" s="829"/>
      <c r="BP113" s="830"/>
      <c r="BQ113" s="895" t="s">
        <v>435</v>
      </c>
      <c r="BR113" s="896"/>
      <c r="BS113" s="896"/>
      <c r="BT113" s="896"/>
      <c r="BU113" s="896"/>
      <c r="BV113" s="896" t="s">
        <v>434</v>
      </c>
      <c r="BW113" s="896"/>
      <c r="BX113" s="896"/>
      <c r="BY113" s="896"/>
      <c r="BZ113" s="896"/>
      <c r="CA113" s="896" t="s">
        <v>138</v>
      </c>
      <c r="CB113" s="896"/>
      <c r="CC113" s="896"/>
      <c r="CD113" s="896"/>
      <c r="CE113" s="896"/>
      <c r="CF113" s="957" t="s">
        <v>435</v>
      </c>
      <c r="CG113" s="958"/>
      <c r="CH113" s="958"/>
      <c r="CI113" s="958"/>
      <c r="CJ113" s="958"/>
      <c r="CK113" s="1013"/>
      <c r="CL113" s="900"/>
      <c r="CM113" s="903" t="s">
        <v>442</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138</v>
      </c>
      <c r="DH113" s="859"/>
      <c r="DI113" s="859"/>
      <c r="DJ113" s="859"/>
      <c r="DK113" s="860"/>
      <c r="DL113" s="861" t="s">
        <v>435</v>
      </c>
      <c r="DM113" s="859"/>
      <c r="DN113" s="859"/>
      <c r="DO113" s="859"/>
      <c r="DP113" s="860"/>
      <c r="DQ113" s="861" t="s">
        <v>443</v>
      </c>
      <c r="DR113" s="859"/>
      <c r="DS113" s="859"/>
      <c r="DT113" s="859"/>
      <c r="DU113" s="860"/>
      <c r="DV113" s="906" t="s">
        <v>138</v>
      </c>
      <c r="DW113" s="907"/>
      <c r="DX113" s="907"/>
      <c r="DY113" s="907"/>
      <c r="DZ113" s="908"/>
    </row>
    <row r="114" spans="1:130" s="246" customFormat="1" ht="26.25" customHeight="1" x14ac:dyDescent="0.2">
      <c r="A114" s="1000"/>
      <c r="B114" s="1001"/>
      <c r="C114" s="829" t="s">
        <v>444</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t="s">
        <v>435</v>
      </c>
      <c r="AB114" s="859"/>
      <c r="AC114" s="859"/>
      <c r="AD114" s="859"/>
      <c r="AE114" s="860"/>
      <c r="AF114" s="861" t="s">
        <v>138</v>
      </c>
      <c r="AG114" s="859"/>
      <c r="AH114" s="859"/>
      <c r="AI114" s="859"/>
      <c r="AJ114" s="860"/>
      <c r="AK114" s="861" t="s">
        <v>435</v>
      </c>
      <c r="AL114" s="859"/>
      <c r="AM114" s="859"/>
      <c r="AN114" s="859"/>
      <c r="AO114" s="860"/>
      <c r="AP114" s="906" t="s">
        <v>431</v>
      </c>
      <c r="AQ114" s="907"/>
      <c r="AR114" s="907"/>
      <c r="AS114" s="907"/>
      <c r="AT114" s="908"/>
      <c r="AU114" s="1018"/>
      <c r="AV114" s="1019"/>
      <c r="AW114" s="1019"/>
      <c r="AX114" s="1019"/>
      <c r="AY114" s="1019"/>
      <c r="AZ114" s="894" t="s">
        <v>445</v>
      </c>
      <c r="BA114" s="829"/>
      <c r="BB114" s="829"/>
      <c r="BC114" s="829"/>
      <c r="BD114" s="829"/>
      <c r="BE114" s="829"/>
      <c r="BF114" s="829"/>
      <c r="BG114" s="829"/>
      <c r="BH114" s="829"/>
      <c r="BI114" s="829"/>
      <c r="BJ114" s="829"/>
      <c r="BK114" s="829"/>
      <c r="BL114" s="829"/>
      <c r="BM114" s="829"/>
      <c r="BN114" s="829"/>
      <c r="BO114" s="829"/>
      <c r="BP114" s="830"/>
      <c r="BQ114" s="895">
        <v>9091636</v>
      </c>
      <c r="BR114" s="896"/>
      <c r="BS114" s="896"/>
      <c r="BT114" s="896"/>
      <c r="BU114" s="896"/>
      <c r="BV114" s="896">
        <v>9210598</v>
      </c>
      <c r="BW114" s="896"/>
      <c r="BX114" s="896"/>
      <c r="BY114" s="896"/>
      <c r="BZ114" s="896"/>
      <c r="CA114" s="896">
        <v>8775875</v>
      </c>
      <c r="CB114" s="896"/>
      <c r="CC114" s="896"/>
      <c r="CD114" s="896"/>
      <c r="CE114" s="896"/>
      <c r="CF114" s="957">
        <v>26.7</v>
      </c>
      <c r="CG114" s="958"/>
      <c r="CH114" s="958"/>
      <c r="CI114" s="958"/>
      <c r="CJ114" s="958"/>
      <c r="CK114" s="1013"/>
      <c r="CL114" s="900"/>
      <c r="CM114" s="903" t="s">
        <v>446</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435</v>
      </c>
      <c r="DH114" s="859"/>
      <c r="DI114" s="859"/>
      <c r="DJ114" s="859"/>
      <c r="DK114" s="860"/>
      <c r="DL114" s="861" t="s">
        <v>138</v>
      </c>
      <c r="DM114" s="859"/>
      <c r="DN114" s="859"/>
      <c r="DO114" s="859"/>
      <c r="DP114" s="860"/>
      <c r="DQ114" s="861" t="s">
        <v>443</v>
      </c>
      <c r="DR114" s="859"/>
      <c r="DS114" s="859"/>
      <c r="DT114" s="859"/>
      <c r="DU114" s="860"/>
      <c r="DV114" s="906" t="s">
        <v>138</v>
      </c>
      <c r="DW114" s="907"/>
      <c r="DX114" s="907"/>
      <c r="DY114" s="907"/>
      <c r="DZ114" s="908"/>
    </row>
    <row r="115" spans="1:130" s="246" customFormat="1" ht="26.25" customHeight="1" x14ac:dyDescent="0.2">
      <c r="A115" s="1000"/>
      <c r="B115" s="1001"/>
      <c r="C115" s="829" t="s">
        <v>447</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294960</v>
      </c>
      <c r="AB115" s="1005"/>
      <c r="AC115" s="1005"/>
      <c r="AD115" s="1005"/>
      <c r="AE115" s="1006"/>
      <c r="AF115" s="1007">
        <v>83974</v>
      </c>
      <c r="AG115" s="1005"/>
      <c r="AH115" s="1005"/>
      <c r="AI115" s="1005"/>
      <c r="AJ115" s="1006"/>
      <c r="AK115" s="1007">
        <v>83944</v>
      </c>
      <c r="AL115" s="1005"/>
      <c r="AM115" s="1005"/>
      <c r="AN115" s="1005"/>
      <c r="AO115" s="1006"/>
      <c r="AP115" s="1008">
        <v>0.3</v>
      </c>
      <c r="AQ115" s="1009"/>
      <c r="AR115" s="1009"/>
      <c r="AS115" s="1009"/>
      <c r="AT115" s="1010"/>
      <c r="AU115" s="1018"/>
      <c r="AV115" s="1019"/>
      <c r="AW115" s="1019"/>
      <c r="AX115" s="1019"/>
      <c r="AY115" s="1019"/>
      <c r="AZ115" s="894" t="s">
        <v>448</v>
      </c>
      <c r="BA115" s="829"/>
      <c r="BB115" s="829"/>
      <c r="BC115" s="829"/>
      <c r="BD115" s="829"/>
      <c r="BE115" s="829"/>
      <c r="BF115" s="829"/>
      <c r="BG115" s="829"/>
      <c r="BH115" s="829"/>
      <c r="BI115" s="829"/>
      <c r="BJ115" s="829"/>
      <c r="BK115" s="829"/>
      <c r="BL115" s="829"/>
      <c r="BM115" s="829"/>
      <c r="BN115" s="829"/>
      <c r="BO115" s="829"/>
      <c r="BP115" s="830"/>
      <c r="BQ115" s="895" t="s">
        <v>431</v>
      </c>
      <c r="BR115" s="896"/>
      <c r="BS115" s="896"/>
      <c r="BT115" s="896"/>
      <c r="BU115" s="896"/>
      <c r="BV115" s="896" t="s">
        <v>443</v>
      </c>
      <c r="BW115" s="896"/>
      <c r="BX115" s="896"/>
      <c r="BY115" s="896"/>
      <c r="BZ115" s="896"/>
      <c r="CA115" s="896" t="s">
        <v>431</v>
      </c>
      <c r="CB115" s="896"/>
      <c r="CC115" s="896"/>
      <c r="CD115" s="896"/>
      <c r="CE115" s="896"/>
      <c r="CF115" s="957" t="s">
        <v>138</v>
      </c>
      <c r="CG115" s="958"/>
      <c r="CH115" s="958"/>
      <c r="CI115" s="958"/>
      <c r="CJ115" s="958"/>
      <c r="CK115" s="1013"/>
      <c r="CL115" s="900"/>
      <c r="CM115" s="894" t="s">
        <v>449</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v>5151154</v>
      </c>
      <c r="DH115" s="859"/>
      <c r="DI115" s="859"/>
      <c r="DJ115" s="859"/>
      <c r="DK115" s="860"/>
      <c r="DL115" s="861">
        <v>3707948</v>
      </c>
      <c r="DM115" s="859"/>
      <c r="DN115" s="859"/>
      <c r="DO115" s="859"/>
      <c r="DP115" s="860"/>
      <c r="DQ115" s="861">
        <v>214342</v>
      </c>
      <c r="DR115" s="859"/>
      <c r="DS115" s="859"/>
      <c r="DT115" s="859"/>
      <c r="DU115" s="860"/>
      <c r="DV115" s="906">
        <v>0.7</v>
      </c>
      <c r="DW115" s="907"/>
      <c r="DX115" s="907"/>
      <c r="DY115" s="907"/>
      <c r="DZ115" s="908"/>
    </row>
    <row r="116" spans="1:130" s="246" customFormat="1" ht="26.25" customHeight="1" x14ac:dyDescent="0.2">
      <c r="A116" s="1002"/>
      <c r="B116" s="1003"/>
      <c r="C116" s="962" t="s">
        <v>450</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138</v>
      </c>
      <c r="AB116" s="859"/>
      <c r="AC116" s="859"/>
      <c r="AD116" s="859"/>
      <c r="AE116" s="860"/>
      <c r="AF116" s="861" t="s">
        <v>443</v>
      </c>
      <c r="AG116" s="859"/>
      <c r="AH116" s="859"/>
      <c r="AI116" s="859"/>
      <c r="AJ116" s="860"/>
      <c r="AK116" s="861" t="s">
        <v>431</v>
      </c>
      <c r="AL116" s="859"/>
      <c r="AM116" s="859"/>
      <c r="AN116" s="859"/>
      <c r="AO116" s="860"/>
      <c r="AP116" s="906" t="s">
        <v>138</v>
      </c>
      <c r="AQ116" s="907"/>
      <c r="AR116" s="907"/>
      <c r="AS116" s="907"/>
      <c r="AT116" s="908"/>
      <c r="AU116" s="1018"/>
      <c r="AV116" s="1019"/>
      <c r="AW116" s="1019"/>
      <c r="AX116" s="1019"/>
      <c r="AY116" s="1019"/>
      <c r="AZ116" s="945" t="s">
        <v>451</v>
      </c>
      <c r="BA116" s="946"/>
      <c r="BB116" s="946"/>
      <c r="BC116" s="946"/>
      <c r="BD116" s="946"/>
      <c r="BE116" s="946"/>
      <c r="BF116" s="946"/>
      <c r="BG116" s="946"/>
      <c r="BH116" s="946"/>
      <c r="BI116" s="946"/>
      <c r="BJ116" s="946"/>
      <c r="BK116" s="946"/>
      <c r="BL116" s="946"/>
      <c r="BM116" s="946"/>
      <c r="BN116" s="946"/>
      <c r="BO116" s="946"/>
      <c r="BP116" s="947"/>
      <c r="BQ116" s="895" t="s">
        <v>138</v>
      </c>
      <c r="BR116" s="896"/>
      <c r="BS116" s="896"/>
      <c r="BT116" s="896"/>
      <c r="BU116" s="896"/>
      <c r="BV116" s="896" t="s">
        <v>138</v>
      </c>
      <c r="BW116" s="896"/>
      <c r="BX116" s="896"/>
      <c r="BY116" s="896"/>
      <c r="BZ116" s="896"/>
      <c r="CA116" s="896" t="s">
        <v>138</v>
      </c>
      <c r="CB116" s="896"/>
      <c r="CC116" s="896"/>
      <c r="CD116" s="896"/>
      <c r="CE116" s="896"/>
      <c r="CF116" s="957" t="s">
        <v>431</v>
      </c>
      <c r="CG116" s="958"/>
      <c r="CH116" s="958"/>
      <c r="CI116" s="958"/>
      <c r="CJ116" s="958"/>
      <c r="CK116" s="1013"/>
      <c r="CL116" s="900"/>
      <c r="CM116" s="903" t="s">
        <v>452</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138</v>
      </c>
      <c r="DH116" s="859"/>
      <c r="DI116" s="859"/>
      <c r="DJ116" s="859"/>
      <c r="DK116" s="860"/>
      <c r="DL116" s="861" t="s">
        <v>138</v>
      </c>
      <c r="DM116" s="859"/>
      <c r="DN116" s="859"/>
      <c r="DO116" s="859"/>
      <c r="DP116" s="860"/>
      <c r="DQ116" s="861" t="s">
        <v>138</v>
      </c>
      <c r="DR116" s="859"/>
      <c r="DS116" s="859"/>
      <c r="DT116" s="859"/>
      <c r="DU116" s="860"/>
      <c r="DV116" s="906" t="s">
        <v>431</v>
      </c>
      <c r="DW116" s="907"/>
      <c r="DX116" s="907"/>
      <c r="DY116" s="907"/>
      <c r="DZ116" s="908"/>
    </row>
    <row r="117" spans="1:130" s="246" customFormat="1" ht="26.25" customHeight="1" x14ac:dyDescent="0.2">
      <c r="A117" s="98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453</v>
      </c>
      <c r="Z117" s="985"/>
      <c r="AA117" s="990">
        <v>6876670</v>
      </c>
      <c r="AB117" s="991"/>
      <c r="AC117" s="991"/>
      <c r="AD117" s="991"/>
      <c r="AE117" s="992"/>
      <c r="AF117" s="993">
        <v>6455801</v>
      </c>
      <c r="AG117" s="991"/>
      <c r="AH117" s="991"/>
      <c r="AI117" s="991"/>
      <c r="AJ117" s="992"/>
      <c r="AK117" s="993">
        <v>6396795</v>
      </c>
      <c r="AL117" s="991"/>
      <c r="AM117" s="991"/>
      <c r="AN117" s="991"/>
      <c r="AO117" s="992"/>
      <c r="AP117" s="994"/>
      <c r="AQ117" s="995"/>
      <c r="AR117" s="995"/>
      <c r="AS117" s="995"/>
      <c r="AT117" s="996"/>
      <c r="AU117" s="1018"/>
      <c r="AV117" s="1019"/>
      <c r="AW117" s="1019"/>
      <c r="AX117" s="1019"/>
      <c r="AY117" s="1019"/>
      <c r="AZ117" s="945" t="s">
        <v>454</v>
      </c>
      <c r="BA117" s="946"/>
      <c r="BB117" s="946"/>
      <c r="BC117" s="946"/>
      <c r="BD117" s="946"/>
      <c r="BE117" s="946"/>
      <c r="BF117" s="946"/>
      <c r="BG117" s="946"/>
      <c r="BH117" s="946"/>
      <c r="BI117" s="946"/>
      <c r="BJ117" s="946"/>
      <c r="BK117" s="946"/>
      <c r="BL117" s="946"/>
      <c r="BM117" s="946"/>
      <c r="BN117" s="946"/>
      <c r="BO117" s="946"/>
      <c r="BP117" s="947"/>
      <c r="BQ117" s="895" t="s">
        <v>443</v>
      </c>
      <c r="BR117" s="896"/>
      <c r="BS117" s="896"/>
      <c r="BT117" s="896"/>
      <c r="BU117" s="896"/>
      <c r="BV117" s="896" t="s">
        <v>443</v>
      </c>
      <c r="BW117" s="896"/>
      <c r="BX117" s="896"/>
      <c r="BY117" s="896"/>
      <c r="BZ117" s="896"/>
      <c r="CA117" s="896" t="s">
        <v>138</v>
      </c>
      <c r="CB117" s="896"/>
      <c r="CC117" s="896"/>
      <c r="CD117" s="896"/>
      <c r="CE117" s="896"/>
      <c r="CF117" s="957" t="s">
        <v>138</v>
      </c>
      <c r="CG117" s="958"/>
      <c r="CH117" s="958"/>
      <c r="CI117" s="958"/>
      <c r="CJ117" s="958"/>
      <c r="CK117" s="1013"/>
      <c r="CL117" s="900"/>
      <c r="CM117" s="903" t="s">
        <v>455</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430</v>
      </c>
      <c r="DH117" s="859"/>
      <c r="DI117" s="859"/>
      <c r="DJ117" s="859"/>
      <c r="DK117" s="860"/>
      <c r="DL117" s="861" t="s">
        <v>431</v>
      </c>
      <c r="DM117" s="859"/>
      <c r="DN117" s="859"/>
      <c r="DO117" s="859"/>
      <c r="DP117" s="860"/>
      <c r="DQ117" s="861" t="s">
        <v>138</v>
      </c>
      <c r="DR117" s="859"/>
      <c r="DS117" s="859"/>
      <c r="DT117" s="859"/>
      <c r="DU117" s="860"/>
      <c r="DV117" s="906" t="s">
        <v>138</v>
      </c>
      <c r="DW117" s="907"/>
      <c r="DX117" s="907"/>
      <c r="DY117" s="907"/>
      <c r="DZ117" s="908"/>
    </row>
    <row r="118" spans="1:130" s="246" customFormat="1" ht="26.25" customHeight="1" x14ac:dyDescent="0.2">
      <c r="A118" s="983" t="s">
        <v>424</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422</v>
      </c>
      <c r="AB118" s="984"/>
      <c r="AC118" s="984"/>
      <c r="AD118" s="984"/>
      <c r="AE118" s="985"/>
      <c r="AF118" s="986" t="s">
        <v>307</v>
      </c>
      <c r="AG118" s="984"/>
      <c r="AH118" s="984"/>
      <c r="AI118" s="984"/>
      <c r="AJ118" s="985"/>
      <c r="AK118" s="986" t="s">
        <v>306</v>
      </c>
      <c r="AL118" s="984"/>
      <c r="AM118" s="984"/>
      <c r="AN118" s="984"/>
      <c r="AO118" s="985"/>
      <c r="AP118" s="987" t="s">
        <v>423</v>
      </c>
      <c r="AQ118" s="988"/>
      <c r="AR118" s="988"/>
      <c r="AS118" s="988"/>
      <c r="AT118" s="989"/>
      <c r="AU118" s="1018"/>
      <c r="AV118" s="1019"/>
      <c r="AW118" s="1019"/>
      <c r="AX118" s="1019"/>
      <c r="AY118" s="1019"/>
      <c r="AZ118" s="961" t="s">
        <v>456</v>
      </c>
      <c r="BA118" s="962"/>
      <c r="BB118" s="962"/>
      <c r="BC118" s="962"/>
      <c r="BD118" s="962"/>
      <c r="BE118" s="962"/>
      <c r="BF118" s="962"/>
      <c r="BG118" s="962"/>
      <c r="BH118" s="962"/>
      <c r="BI118" s="962"/>
      <c r="BJ118" s="962"/>
      <c r="BK118" s="962"/>
      <c r="BL118" s="962"/>
      <c r="BM118" s="962"/>
      <c r="BN118" s="962"/>
      <c r="BO118" s="962"/>
      <c r="BP118" s="963"/>
      <c r="BQ118" s="964" t="s">
        <v>431</v>
      </c>
      <c r="BR118" s="927"/>
      <c r="BS118" s="927"/>
      <c r="BT118" s="927"/>
      <c r="BU118" s="927"/>
      <c r="BV118" s="927" t="s">
        <v>443</v>
      </c>
      <c r="BW118" s="927"/>
      <c r="BX118" s="927"/>
      <c r="BY118" s="927"/>
      <c r="BZ118" s="927"/>
      <c r="CA118" s="927" t="s">
        <v>431</v>
      </c>
      <c r="CB118" s="927"/>
      <c r="CC118" s="927"/>
      <c r="CD118" s="927"/>
      <c r="CE118" s="927"/>
      <c r="CF118" s="957" t="s">
        <v>431</v>
      </c>
      <c r="CG118" s="958"/>
      <c r="CH118" s="958"/>
      <c r="CI118" s="958"/>
      <c r="CJ118" s="958"/>
      <c r="CK118" s="1013"/>
      <c r="CL118" s="900"/>
      <c r="CM118" s="903" t="s">
        <v>457</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443</v>
      </c>
      <c r="DH118" s="859"/>
      <c r="DI118" s="859"/>
      <c r="DJ118" s="859"/>
      <c r="DK118" s="860"/>
      <c r="DL118" s="861" t="s">
        <v>138</v>
      </c>
      <c r="DM118" s="859"/>
      <c r="DN118" s="859"/>
      <c r="DO118" s="859"/>
      <c r="DP118" s="860"/>
      <c r="DQ118" s="861" t="s">
        <v>138</v>
      </c>
      <c r="DR118" s="859"/>
      <c r="DS118" s="859"/>
      <c r="DT118" s="859"/>
      <c r="DU118" s="860"/>
      <c r="DV118" s="906" t="s">
        <v>138</v>
      </c>
      <c r="DW118" s="907"/>
      <c r="DX118" s="907"/>
      <c r="DY118" s="907"/>
      <c r="DZ118" s="908"/>
    </row>
    <row r="119" spans="1:130" s="246" customFormat="1" ht="26.25" customHeight="1" x14ac:dyDescent="0.2">
      <c r="A119" s="897" t="s">
        <v>427</v>
      </c>
      <c r="B119" s="898"/>
      <c r="C119" s="973" t="s">
        <v>428</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v>83788</v>
      </c>
      <c r="AB119" s="977"/>
      <c r="AC119" s="977"/>
      <c r="AD119" s="977"/>
      <c r="AE119" s="978"/>
      <c r="AF119" s="979">
        <v>83944</v>
      </c>
      <c r="AG119" s="977"/>
      <c r="AH119" s="977"/>
      <c r="AI119" s="977"/>
      <c r="AJ119" s="978"/>
      <c r="AK119" s="979">
        <v>83944</v>
      </c>
      <c r="AL119" s="977"/>
      <c r="AM119" s="977"/>
      <c r="AN119" s="977"/>
      <c r="AO119" s="978"/>
      <c r="AP119" s="980">
        <v>0.3</v>
      </c>
      <c r="AQ119" s="981"/>
      <c r="AR119" s="981"/>
      <c r="AS119" s="981"/>
      <c r="AT119" s="982"/>
      <c r="AU119" s="1020"/>
      <c r="AV119" s="1021"/>
      <c r="AW119" s="1021"/>
      <c r="AX119" s="1021"/>
      <c r="AY119" s="1021"/>
      <c r="AZ119" s="277" t="s">
        <v>188</v>
      </c>
      <c r="BA119" s="277"/>
      <c r="BB119" s="277"/>
      <c r="BC119" s="277"/>
      <c r="BD119" s="277"/>
      <c r="BE119" s="277"/>
      <c r="BF119" s="277"/>
      <c r="BG119" s="277"/>
      <c r="BH119" s="277"/>
      <c r="BI119" s="277"/>
      <c r="BJ119" s="277"/>
      <c r="BK119" s="277"/>
      <c r="BL119" s="277"/>
      <c r="BM119" s="277"/>
      <c r="BN119" s="277"/>
      <c r="BO119" s="959" t="s">
        <v>458</v>
      </c>
      <c r="BP119" s="960"/>
      <c r="BQ119" s="964">
        <v>78651000</v>
      </c>
      <c r="BR119" s="927"/>
      <c r="BS119" s="927"/>
      <c r="BT119" s="927"/>
      <c r="BU119" s="927"/>
      <c r="BV119" s="927">
        <v>79182410</v>
      </c>
      <c r="BW119" s="927"/>
      <c r="BX119" s="927"/>
      <c r="BY119" s="927"/>
      <c r="BZ119" s="927"/>
      <c r="CA119" s="927">
        <v>72555688</v>
      </c>
      <c r="CB119" s="927"/>
      <c r="CC119" s="927"/>
      <c r="CD119" s="927"/>
      <c r="CE119" s="927"/>
      <c r="CF119" s="825"/>
      <c r="CG119" s="826"/>
      <c r="CH119" s="826"/>
      <c r="CI119" s="826"/>
      <c r="CJ119" s="916"/>
      <c r="CK119" s="1014"/>
      <c r="CL119" s="902"/>
      <c r="CM119" s="920" t="s">
        <v>459</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443</v>
      </c>
      <c r="DH119" s="842"/>
      <c r="DI119" s="842"/>
      <c r="DJ119" s="842"/>
      <c r="DK119" s="843"/>
      <c r="DL119" s="844" t="s">
        <v>138</v>
      </c>
      <c r="DM119" s="842"/>
      <c r="DN119" s="842"/>
      <c r="DO119" s="842"/>
      <c r="DP119" s="843"/>
      <c r="DQ119" s="844" t="s">
        <v>431</v>
      </c>
      <c r="DR119" s="842"/>
      <c r="DS119" s="842"/>
      <c r="DT119" s="842"/>
      <c r="DU119" s="843"/>
      <c r="DV119" s="930" t="s">
        <v>430</v>
      </c>
      <c r="DW119" s="931"/>
      <c r="DX119" s="931"/>
      <c r="DY119" s="931"/>
      <c r="DZ119" s="932"/>
    </row>
    <row r="120" spans="1:130" s="246" customFormat="1" ht="26.25" customHeight="1" x14ac:dyDescent="0.2">
      <c r="A120" s="899"/>
      <c r="B120" s="900"/>
      <c r="C120" s="903" t="s">
        <v>433</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138</v>
      </c>
      <c r="AB120" s="859"/>
      <c r="AC120" s="859"/>
      <c r="AD120" s="859"/>
      <c r="AE120" s="860"/>
      <c r="AF120" s="861" t="s">
        <v>431</v>
      </c>
      <c r="AG120" s="859"/>
      <c r="AH120" s="859"/>
      <c r="AI120" s="859"/>
      <c r="AJ120" s="860"/>
      <c r="AK120" s="861" t="s">
        <v>138</v>
      </c>
      <c r="AL120" s="859"/>
      <c r="AM120" s="859"/>
      <c r="AN120" s="859"/>
      <c r="AO120" s="860"/>
      <c r="AP120" s="906" t="s">
        <v>431</v>
      </c>
      <c r="AQ120" s="907"/>
      <c r="AR120" s="907"/>
      <c r="AS120" s="907"/>
      <c r="AT120" s="908"/>
      <c r="AU120" s="965" t="s">
        <v>460</v>
      </c>
      <c r="AV120" s="966"/>
      <c r="AW120" s="966"/>
      <c r="AX120" s="966"/>
      <c r="AY120" s="967"/>
      <c r="AZ120" s="942" t="s">
        <v>461</v>
      </c>
      <c r="BA120" s="887"/>
      <c r="BB120" s="887"/>
      <c r="BC120" s="887"/>
      <c r="BD120" s="887"/>
      <c r="BE120" s="887"/>
      <c r="BF120" s="887"/>
      <c r="BG120" s="887"/>
      <c r="BH120" s="887"/>
      <c r="BI120" s="887"/>
      <c r="BJ120" s="887"/>
      <c r="BK120" s="887"/>
      <c r="BL120" s="887"/>
      <c r="BM120" s="887"/>
      <c r="BN120" s="887"/>
      <c r="BO120" s="887"/>
      <c r="BP120" s="888"/>
      <c r="BQ120" s="943">
        <v>10164764</v>
      </c>
      <c r="BR120" s="924"/>
      <c r="BS120" s="924"/>
      <c r="BT120" s="924"/>
      <c r="BU120" s="924"/>
      <c r="BV120" s="924">
        <v>11400893</v>
      </c>
      <c r="BW120" s="924"/>
      <c r="BX120" s="924"/>
      <c r="BY120" s="924"/>
      <c r="BZ120" s="924"/>
      <c r="CA120" s="924">
        <v>12331090</v>
      </c>
      <c r="CB120" s="924"/>
      <c r="CC120" s="924"/>
      <c r="CD120" s="924"/>
      <c r="CE120" s="924"/>
      <c r="CF120" s="948">
        <v>37.5</v>
      </c>
      <c r="CG120" s="949"/>
      <c r="CH120" s="949"/>
      <c r="CI120" s="949"/>
      <c r="CJ120" s="949"/>
      <c r="CK120" s="950" t="s">
        <v>462</v>
      </c>
      <c r="CL120" s="934"/>
      <c r="CM120" s="934"/>
      <c r="CN120" s="934"/>
      <c r="CO120" s="935"/>
      <c r="CP120" s="954" t="s">
        <v>463</v>
      </c>
      <c r="CQ120" s="955"/>
      <c r="CR120" s="955"/>
      <c r="CS120" s="955"/>
      <c r="CT120" s="955"/>
      <c r="CU120" s="955"/>
      <c r="CV120" s="955"/>
      <c r="CW120" s="955"/>
      <c r="CX120" s="955"/>
      <c r="CY120" s="955"/>
      <c r="CZ120" s="955"/>
      <c r="DA120" s="955"/>
      <c r="DB120" s="955"/>
      <c r="DC120" s="955"/>
      <c r="DD120" s="955"/>
      <c r="DE120" s="955"/>
      <c r="DF120" s="956"/>
      <c r="DG120" s="943">
        <v>25042864</v>
      </c>
      <c r="DH120" s="924"/>
      <c r="DI120" s="924"/>
      <c r="DJ120" s="924"/>
      <c r="DK120" s="924"/>
      <c r="DL120" s="924">
        <v>26382402</v>
      </c>
      <c r="DM120" s="924"/>
      <c r="DN120" s="924"/>
      <c r="DO120" s="924"/>
      <c r="DP120" s="924"/>
      <c r="DQ120" s="924">
        <v>25421822</v>
      </c>
      <c r="DR120" s="924"/>
      <c r="DS120" s="924"/>
      <c r="DT120" s="924"/>
      <c r="DU120" s="924"/>
      <c r="DV120" s="925">
        <v>77.3</v>
      </c>
      <c r="DW120" s="925"/>
      <c r="DX120" s="925"/>
      <c r="DY120" s="925"/>
      <c r="DZ120" s="926"/>
    </row>
    <row r="121" spans="1:130" s="246" customFormat="1" ht="26.25" customHeight="1" x14ac:dyDescent="0.2">
      <c r="A121" s="899"/>
      <c r="B121" s="900"/>
      <c r="C121" s="945" t="s">
        <v>464</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430</v>
      </c>
      <c r="AB121" s="859"/>
      <c r="AC121" s="859"/>
      <c r="AD121" s="859"/>
      <c r="AE121" s="860"/>
      <c r="AF121" s="861" t="s">
        <v>443</v>
      </c>
      <c r="AG121" s="859"/>
      <c r="AH121" s="859"/>
      <c r="AI121" s="859"/>
      <c r="AJ121" s="860"/>
      <c r="AK121" s="861" t="s">
        <v>435</v>
      </c>
      <c r="AL121" s="859"/>
      <c r="AM121" s="859"/>
      <c r="AN121" s="859"/>
      <c r="AO121" s="860"/>
      <c r="AP121" s="906" t="s">
        <v>431</v>
      </c>
      <c r="AQ121" s="907"/>
      <c r="AR121" s="907"/>
      <c r="AS121" s="907"/>
      <c r="AT121" s="908"/>
      <c r="AU121" s="968"/>
      <c r="AV121" s="969"/>
      <c r="AW121" s="969"/>
      <c r="AX121" s="969"/>
      <c r="AY121" s="970"/>
      <c r="AZ121" s="894" t="s">
        <v>465</v>
      </c>
      <c r="BA121" s="829"/>
      <c r="BB121" s="829"/>
      <c r="BC121" s="829"/>
      <c r="BD121" s="829"/>
      <c r="BE121" s="829"/>
      <c r="BF121" s="829"/>
      <c r="BG121" s="829"/>
      <c r="BH121" s="829"/>
      <c r="BI121" s="829"/>
      <c r="BJ121" s="829"/>
      <c r="BK121" s="829"/>
      <c r="BL121" s="829"/>
      <c r="BM121" s="829"/>
      <c r="BN121" s="829"/>
      <c r="BO121" s="829"/>
      <c r="BP121" s="830"/>
      <c r="BQ121" s="895">
        <v>34131459</v>
      </c>
      <c r="BR121" s="896"/>
      <c r="BS121" s="896"/>
      <c r="BT121" s="896"/>
      <c r="BU121" s="896"/>
      <c r="BV121" s="896">
        <v>35105861</v>
      </c>
      <c r="BW121" s="896"/>
      <c r="BX121" s="896"/>
      <c r="BY121" s="896"/>
      <c r="BZ121" s="896"/>
      <c r="CA121" s="896">
        <v>35018480</v>
      </c>
      <c r="CB121" s="896"/>
      <c r="CC121" s="896"/>
      <c r="CD121" s="896"/>
      <c r="CE121" s="896"/>
      <c r="CF121" s="957">
        <v>106.5</v>
      </c>
      <c r="CG121" s="958"/>
      <c r="CH121" s="958"/>
      <c r="CI121" s="958"/>
      <c r="CJ121" s="958"/>
      <c r="CK121" s="951"/>
      <c r="CL121" s="937"/>
      <c r="CM121" s="937"/>
      <c r="CN121" s="937"/>
      <c r="CO121" s="938"/>
      <c r="CP121" s="917" t="s">
        <v>466</v>
      </c>
      <c r="CQ121" s="918"/>
      <c r="CR121" s="918"/>
      <c r="CS121" s="918"/>
      <c r="CT121" s="918"/>
      <c r="CU121" s="918"/>
      <c r="CV121" s="918"/>
      <c r="CW121" s="918"/>
      <c r="CX121" s="918"/>
      <c r="CY121" s="918"/>
      <c r="CZ121" s="918"/>
      <c r="DA121" s="918"/>
      <c r="DB121" s="918"/>
      <c r="DC121" s="918"/>
      <c r="DD121" s="918"/>
      <c r="DE121" s="918"/>
      <c r="DF121" s="919"/>
      <c r="DG121" s="895" t="s">
        <v>138</v>
      </c>
      <c r="DH121" s="896"/>
      <c r="DI121" s="896"/>
      <c r="DJ121" s="896"/>
      <c r="DK121" s="896"/>
      <c r="DL121" s="896" t="s">
        <v>138</v>
      </c>
      <c r="DM121" s="896"/>
      <c r="DN121" s="896"/>
      <c r="DO121" s="896"/>
      <c r="DP121" s="896"/>
      <c r="DQ121" s="896" t="s">
        <v>431</v>
      </c>
      <c r="DR121" s="896"/>
      <c r="DS121" s="896"/>
      <c r="DT121" s="896"/>
      <c r="DU121" s="896"/>
      <c r="DV121" s="873" t="s">
        <v>435</v>
      </c>
      <c r="DW121" s="873"/>
      <c r="DX121" s="873"/>
      <c r="DY121" s="873"/>
      <c r="DZ121" s="874"/>
    </row>
    <row r="122" spans="1:130" s="246" customFormat="1" ht="26.25" customHeight="1" x14ac:dyDescent="0.2">
      <c r="A122" s="899"/>
      <c r="B122" s="900"/>
      <c r="C122" s="903" t="s">
        <v>446</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138</v>
      </c>
      <c r="AB122" s="859"/>
      <c r="AC122" s="859"/>
      <c r="AD122" s="859"/>
      <c r="AE122" s="860"/>
      <c r="AF122" s="861" t="s">
        <v>431</v>
      </c>
      <c r="AG122" s="859"/>
      <c r="AH122" s="859"/>
      <c r="AI122" s="859"/>
      <c r="AJ122" s="860"/>
      <c r="AK122" s="861" t="s">
        <v>138</v>
      </c>
      <c r="AL122" s="859"/>
      <c r="AM122" s="859"/>
      <c r="AN122" s="859"/>
      <c r="AO122" s="860"/>
      <c r="AP122" s="906" t="s">
        <v>443</v>
      </c>
      <c r="AQ122" s="907"/>
      <c r="AR122" s="907"/>
      <c r="AS122" s="907"/>
      <c r="AT122" s="908"/>
      <c r="AU122" s="968"/>
      <c r="AV122" s="969"/>
      <c r="AW122" s="969"/>
      <c r="AX122" s="969"/>
      <c r="AY122" s="970"/>
      <c r="AZ122" s="961" t="s">
        <v>467</v>
      </c>
      <c r="BA122" s="962"/>
      <c r="BB122" s="962"/>
      <c r="BC122" s="962"/>
      <c r="BD122" s="962"/>
      <c r="BE122" s="962"/>
      <c r="BF122" s="962"/>
      <c r="BG122" s="962"/>
      <c r="BH122" s="962"/>
      <c r="BI122" s="962"/>
      <c r="BJ122" s="962"/>
      <c r="BK122" s="962"/>
      <c r="BL122" s="962"/>
      <c r="BM122" s="962"/>
      <c r="BN122" s="962"/>
      <c r="BO122" s="962"/>
      <c r="BP122" s="963"/>
      <c r="BQ122" s="964">
        <v>37850892</v>
      </c>
      <c r="BR122" s="927"/>
      <c r="BS122" s="927"/>
      <c r="BT122" s="927"/>
      <c r="BU122" s="927"/>
      <c r="BV122" s="927">
        <v>35553607</v>
      </c>
      <c r="BW122" s="927"/>
      <c r="BX122" s="927"/>
      <c r="BY122" s="927"/>
      <c r="BZ122" s="927"/>
      <c r="CA122" s="927">
        <v>33133606</v>
      </c>
      <c r="CB122" s="927"/>
      <c r="CC122" s="927"/>
      <c r="CD122" s="927"/>
      <c r="CE122" s="927"/>
      <c r="CF122" s="928">
        <v>100.7</v>
      </c>
      <c r="CG122" s="929"/>
      <c r="CH122" s="929"/>
      <c r="CI122" s="929"/>
      <c r="CJ122" s="929"/>
      <c r="CK122" s="951"/>
      <c r="CL122" s="937"/>
      <c r="CM122" s="937"/>
      <c r="CN122" s="937"/>
      <c r="CO122" s="938"/>
      <c r="CP122" s="917" t="s">
        <v>468</v>
      </c>
      <c r="CQ122" s="918"/>
      <c r="CR122" s="918"/>
      <c r="CS122" s="918"/>
      <c r="CT122" s="918"/>
      <c r="CU122" s="918"/>
      <c r="CV122" s="918"/>
      <c r="CW122" s="918"/>
      <c r="CX122" s="918"/>
      <c r="CY122" s="918"/>
      <c r="CZ122" s="918"/>
      <c r="DA122" s="918"/>
      <c r="DB122" s="918"/>
      <c r="DC122" s="918"/>
      <c r="DD122" s="918"/>
      <c r="DE122" s="918"/>
      <c r="DF122" s="919"/>
      <c r="DG122" s="895" t="s">
        <v>138</v>
      </c>
      <c r="DH122" s="896"/>
      <c r="DI122" s="896"/>
      <c r="DJ122" s="896"/>
      <c r="DK122" s="896"/>
      <c r="DL122" s="896" t="s">
        <v>138</v>
      </c>
      <c r="DM122" s="896"/>
      <c r="DN122" s="896"/>
      <c r="DO122" s="896"/>
      <c r="DP122" s="896"/>
      <c r="DQ122" s="896" t="s">
        <v>431</v>
      </c>
      <c r="DR122" s="896"/>
      <c r="DS122" s="896"/>
      <c r="DT122" s="896"/>
      <c r="DU122" s="896"/>
      <c r="DV122" s="873" t="s">
        <v>138</v>
      </c>
      <c r="DW122" s="873"/>
      <c r="DX122" s="873"/>
      <c r="DY122" s="873"/>
      <c r="DZ122" s="874"/>
    </row>
    <row r="123" spans="1:130" s="246" customFormat="1" ht="26.25" customHeight="1" x14ac:dyDescent="0.2">
      <c r="A123" s="899"/>
      <c r="B123" s="900"/>
      <c r="C123" s="903" t="s">
        <v>452</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431</v>
      </c>
      <c r="AB123" s="859"/>
      <c r="AC123" s="859"/>
      <c r="AD123" s="859"/>
      <c r="AE123" s="860"/>
      <c r="AF123" s="861" t="s">
        <v>431</v>
      </c>
      <c r="AG123" s="859"/>
      <c r="AH123" s="859"/>
      <c r="AI123" s="859"/>
      <c r="AJ123" s="860"/>
      <c r="AK123" s="861" t="s">
        <v>431</v>
      </c>
      <c r="AL123" s="859"/>
      <c r="AM123" s="859"/>
      <c r="AN123" s="859"/>
      <c r="AO123" s="860"/>
      <c r="AP123" s="906" t="s">
        <v>443</v>
      </c>
      <c r="AQ123" s="907"/>
      <c r="AR123" s="907"/>
      <c r="AS123" s="907"/>
      <c r="AT123" s="908"/>
      <c r="AU123" s="971"/>
      <c r="AV123" s="972"/>
      <c r="AW123" s="972"/>
      <c r="AX123" s="972"/>
      <c r="AY123" s="972"/>
      <c r="AZ123" s="277" t="s">
        <v>188</v>
      </c>
      <c r="BA123" s="277"/>
      <c r="BB123" s="277"/>
      <c r="BC123" s="277"/>
      <c r="BD123" s="277"/>
      <c r="BE123" s="277"/>
      <c r="BF123" s="277"/>
      <c r="BG123" s="277"/>
      <c r="BH123" s="277"/>
      <c r="BI123" s="277"/>
      <c r="BJ123" s="277"/>
      <c r="BK123" s="277"/>
      <c r="BL123" s="277"/>
      <c r="BM123" s="277"/>
      <c r="BN123" s="277"/>
      <c r="BO123" s="959" t="s">
        <v>469</v>
      </c>
      <c r="BP123" s="960"/>
      <c r="BQ123" s="914">
        <v>82147115</v>
      </c>
      <c r="BR123" s="915"/>
      <c r="BS123" s="915"/>
      <c r="BT123" s="915"/>
      <c r="BU123" s="915"/>
      <c r="BV123" s="915">
        <v>82060361</v>
      </c>
      <c r="BW123" s="915"/>
      <c r="BX123" s="915"/>
      <c r="BY123" s="915"/>
      <c r="BZ123" s="915"/>
      <c r="CA123" s="915">
        <v>80483176</v>
      </c>
      <c r="CB123" s="915"/>
      <c r="CC123" s="915"/>
      <c r="CD123" s="915"/>
      <c r="CE123" s="915"/>
      <c r="CF123" s="825"/>
      <c r="CG123" s="826"/>
      <c r="CH123" s="826"/>
      <c r="CI123" s="826"/>
      <c r="CJ123" s="916"/>
      <c r="CK123" s="951"/>
      <c r="CL123" s="937"/>
      <c r="CM123" s="937"/>
      <c r="CN123" s="937"/>
      <c r="CO123" s="938"/>
      <c r="CP123" s="917" t="s">
        <v>470</v>
      </c>
      <c r="CQ123" s="918"/>
      <c r="CR123" s="918"/>
      <c r="CS123" s="918"/>
      <c r="CT123" s="918"/>
      <c r="CU123" s="918"/>
      <c r="CV123" s="918"/>
      <c r="CW123" s="918"/>
      <c r="CX123" s="918"/>
      <c r="CY123" s="918"/>
      <c r="CZ123" s="918"/>
      <c r="DA123" s="918"/>
      <c r="DB123" s="918"/>
      <c r="DC123" s="918"/>
      <c r="DD123" s="918"/>
      <c r="DE123" s="918"/>
      <c r="DF123" s="919"/>
      <c r="DG123" s="858" t="s">
        <v>431</v>
      </c>
      <c r="DH123" s="859"/>
      <c r="DI123" s="859"/>
      <c r="DJ123" s="859"/>
      <c r="DK123" s="860"/>
      <c r="DL123" s="861" t="s">
        <v>471</v>
      </c>
      <c r="DM123" s="859"/>
      <c r="DN123" s="859"/>
      <c r="DO123" s="859"/>
      <c r="DP123" s="860"/>
      <c r="DQ123" s="861" t="s">
        <v>138</v>
      </c>
      <c r="DR123" s="859"/>
      <c r="DS123" s="859"/>
      <c r="DT123" s="859"/>
      <c r="DU123" s="860"/>
      <c r="DV123" s="906" t="s">
        <v>443</v>
      </c>
      <c r="DW123" s="907"/>
      <c r="DX123" s="907"/>
      <c r="DY123" s="907"/>
      <c r="DZ123" s="908"/>
    </row>
    <row r="124" spans="1:130" s="246" customFormat="1" ht="26.25" customHeight="1" thickBot="1" x14ac:dyDescent="0.25">
      <c r="A124" s="899"/>
      <c r="B124" s="900"/>
      <c r="C124" s="903" t="s">
        <v>455</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431</v>
      </c>
      <c r="AB124" s="859"/>
      <c r="AC124" s="859"/>
      <c r="AD124" s="859"/>
      <c r="AE124" s="860"/>
      <c r="AF124" s="861" t="s">
        <v>435</v>
      </c>
      <c r="AG124" s="859"/>
      <c r="AH124" s="859"/>
      <c r="AI124" s="859"/>
      <c r="AJ124" s="860"/>
      <c r="AK124" s="861" t="s">
        <v>138</v>
      </c>
      <c r="AL124" s="859"/>
      <c r="AM124" s="859"/>
      <c r="AN124" s="859"/>
      <c r="AO124" s="860"/>
      <c r="AP124" s="906" t="s">
        <v>431</v>
      </c>
      <c r="AQ124" s="907"/>
      <c r="AR124" s="907"/>
      <c r="AS124" s="907"/>
      <c r="AT124" s="908"/>
      <c r="AU124" s="909" t="s">
        <v>472</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t="s">
        <v>138</v>
      </c>
      <c r="BR124" s="913"/>
      <c r="BS124" s="913"/>
      <c r="BT124" s="913"/>
      <c r="BU124" s="913"/>
      <c r="BV124" s="913" t="s">
        <v>138</v>
      </c>
      <c r="BW124" s="913"/>
      <c r="BX124" s="913"/>
      <c r="BY124" s="913"/>
      <c r="BZ124" s="913"/>
      <c r="CA124" s="913" t="s">
        <v>138</v>
      </c>
      <c r="CB124" s="913"/>
      <c r="CC124" s="913"/>
      <c r="CD124" s="913"/>
      <c r="CE124" s="913"/>
      <c r="CF124" s="803"/>
      <c r="CG124" s="804"/>
      <c r="CH124" s="804"/>
      <c r="CI124" s="804"/>
      <c r="CJ124" s="944"/>
      <c r="CK124" s="952"/>
      <c r="CL124" s="952"/>
      <c r="CM124" s="952"/>
      <c r="CN124" s="952"/>
      <c r="CO124" s="953"/>
      <c r="CP124" s="917" t="s">
        <v>473</v>
      </c>
      <c r="CQ124" s="918"/>
      <c r="CR124" s="918"/>
      <c r="CS124" s="918"/>
      <c r="CT124" s="918"/>
      <c r="CU124" s="918"/>
      <c r="CV124" s="918"/>
      <c r="CW124" s="918"/>
      <c r="CX124" s="918"/>
      <c r="CY124" s="918"/>
      <c r="CZ124" s="918"/>
      <c r="DA124" s="918"/>
      <c r="DB124" s="918"/>
      <c r="DC124" s="918"/>
      <c r="DD124" s="918"/>
      <c r="DE124" s="918"/>
      <c r="DF124" s="919"/>
      <c r="DG124" s="841" t="s">
        <v>430</v>
      </c>
      <c r="DH124" s="842"/>
      <c r="DI124" s="842"/>
      <c r="DJ124" s="842"/>
      <c r="DK124" s="843"/>
      <c r="DL124" s="844" t="s">
        <v>138</v>
      </c>
      <c r="DM124" s="842"/>
      <c r="DN124" s="842"/>
      <c r="DO124" s="842"/>
      <c r="DP124" s="843"/>
      <c r="DQ124" s="844" t="s">
        <v>138</v>
      </c>
      <c r="DR124" s="842"/>
      <c r="DS124" s="842"/>
      <c r="DT124" s="842"/>
      <c r="DU124" s="843"/>
      <c r="DV124" s="930" t="s">
        <v>443</v>
      </c>
      <c r="DW124" s="931"/>
      <c r="DX124" s="931"/>
      <c r="DY124" s="931"/>
      <c r="DZ124" s="932"/>
    </row>
    <row r="125" spans="1:130" s="246" customFormat="1" ht="26.25" customHeight="1" x14ac:dyDescent="0.2">
      <c r="A125" s="899"/>
      <c r="B125" s="900"/>
      <c r="C125" s="903" t="s">
        <v>457</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430</v>
      </c>
      <c r="AB125" s="859"/>
      <c r="AC125" s="859"/>
      <c r="AD125" s="859"/>
      <c r="AE125" s="860"/>
      <c r="AF125" s="861" t="s">
        <v>431</v>
      </c>
      <c r="AG125" s="859"/>
      <c r="AH125" s="859"/>
      <c r="AI125" s="859"/>
      <c r="AJ125" s="860"/>
      <c r="AK125" s="861" t="s">
        <v>138</v>
      </c>
      <c r="AL125" s="859"/>
      <c r="AM125" s="859"/>
      <c r="AN125" s="859"/>
      <c r="AO125" s="860"/>
      <c r="AP125" s="906" t="s">
        <v>430</v>
      </c>
      <c r="AQ125" s="907"/>
      <c r="AR125" s="907"/>
      <c r="AS125" s="907"/>
      <c r="AT125" s="90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3" t="s">
        <v>474</v>
      </c>
      <c r="CL125" s="934"/>
      <c r="CM125" s="934"/>
      <c r="CN125" s="934"/>
      <c r="CO125" s="935"/>
      <c r="CP125" s="942" t="s">
        <v>475</v>
      </c>
      <c r="CQ125" s="887"/>
      <c r="CR125" s="887"/>
      <c r="CS125" s="887"/>
      <c r="CT125" s="887"/>
      <c r="CU125" s="887"/>
      <c r="CV125" s="887"/>
      <c r="CW125" s="887"/>
      <c r="CX125" s="887"/>
      <c r="CY125" s="887"/>
      <c r="CZ125" s="887"/>
      <c r="DA125" s="887"/>
      <c r="DB125" s="887"/>
      <c r="DC125" s="887"/>
      <c r="DD125" s="887"/>
      <c r="DE125" s="887"/>
      <c r="DF125" s="888"/>
      <c r="DG125" s="943" t="s">
        <v>138</v>
      </c>
      <c r="DH125" s="924"/>
      <c r="DI125" s="924"/>
      <c r="DJ125" s="924"/>
      <c r="DK125" s="924"/>
      <c r="DL125" s="924" t="s">
        <v>435</v>
      </c>
      <c r="DM125" s="924"/>
      <c r="DN125" s="924"/>
      <c r="DO125" s="924"/>
      <c r="DP125" s="924"/>
      <c r="DQ125" s="924" t="s">
        <v>430</v>
      </c>
      <c r="DR125" s="924"/>
      <c r="DS125" s="924"/>
      <c r="DT125" s="924"/>
      <c r="DU125" s="924"/>
      <c r="DV125" s="925" t="s">
        <v>138</v>
      </c>
      <c r="DW125" s="925"/>
      <c r="DX125" s="925"/>
      <c r="DY125" s="925"/>
      <c r="DZ125" s="926"/>
    </row>
    <row r="126" spans="1:130" s="246" customFormat="1" ht="26.25" customHeight="1" thickBot="1" x14ac:dyDescent="0.25">
      <c r="A126" s="899"/>
      <c r="B126" s="900"/>
      <c r="C126" s="903" t="s">
        <v>459</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v>209475</v>
      </c>
      <c r="AB126" s="859"/>
      <c r="AC126" s="859"/>
      <c r="AD126" s="859"/>
      <c r="AE126" s="860"/>
      <c r="AF126" s="861">
        <v>30</v>
      </c>
      <c r="AG126" s="859"/>
      <c r="AH126" s="859"/>
      <c r="AI126" s="859"/>
      <c r="AJ126" s="860"/>
      <c r="AK126" s="861" t="s">
        <v>431</v>
      </c>
      <c r="AL126" s="859"/>
      <c r="AM126" s="859"/>
      <c r="AN126" s="859"/>
      <c r="AO126" s="860"/>
      <c r="AP126" s="906" t="s">
        <v>431</v>
      </c>
      <c r="AQ126" s="907"/>
      <c r="AR126" s="907"/>
      <c r="AS126" s="907"/>
      <c r="AT126" s="90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6"/>
      <c r="CL126" s="937"/>
      <c r="CM126" s="937"/>
      <c r="CN126" s="937"/>
      <c r="CO126" s="938"/>
      <c r="CP126" s="894" t="s">
        <v>476</v>
      </c>
      <c r="CQ126" s="829"/>
      <c r="CR126" s="829"/>
      <c r="CS126" s="829"/>
      <c r="CT126" s="829"/>
      <c r="CU126" s="829"/>
      <c r="CV126" s="829"/>
      <c r="CW126" s="829"/>
      <c r="CX126" s="829"/>
      <c r="CY126" s="829"/>
      <c r="CZ126" s="829"/>
      <c r="DA126" s="829"/>
      <c r="DB126" s="829"/>
      <c r="DC126" s="829"/>
      <c r="DD126" s="829"/>
      <c r="DE126" s="829"/>
      <c r="DF126" s="830"/>
      <c r="DG126" s="895" t="s">
        <v>443</v>
      </c>
      <c r="DH126" s="896"/>
      <c r="DI126" s="896"/>
      <c r="DJ126" s="896"/>
      <c r="DK126" s="896"/>
      <c r="DL126" s="896" t="s">
        <v>431</v>
      </c>
      <c r="DM126" s="896"/>
      <c r="DN126" s="896"/>
      <c r="DO126" s="896"/>
      <c r="DP126" s="896"/>
      <c r="DQ126" s="896" t="s">
        <v>138</v>
      </c>
      <c r="DR126" s="896"/>
      <c r="DS126" s="896"/>
      <c r="DT126" s="896"/>
      <c r="DU126" s="896"/>
      <c r="DV126" s="873" t="s">
        <v>431</v>
      </c>
      <c r="DW126" s="873"/>
      <c r="DX126" s="873"/>
      <c r="DY126" s="873"/>
      <c r="DZ126" s="874"/>
    </row>
    <row r="127" spans="1:130" s="246" customFormat="1" ht="26.25" customHeight="1" x14ac:dyDescent="0.2">
      <c r="A127" s="901"/>
      <c r="B127" s="902"/>
      <c r="C127" s="920" t="s">
        <v>477</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v>1697</v>
      </c>
      <c r="AB127" s="859"/>
      <c r="AC127" s="859"/>
      <c r="AD127" s="859"/>
      <c r="AE127" s="860"/>
      <c r="AF127" s="861" t="s">
        <v>138</v>
      </c>
      <c r="AG127" s="859"/>
      <c r="AH127" s="859"/>
      <c r="AI127" s="859"/>
      <c r="AJ127" s="860"/>
      <c r="AK127" s="861" t="s">
        <v>443</v>
      </c>
      <c r="AL127" s="859"/>
      <c r="AM127" s="859"/>
      <c r="AN127" s="859"/>
      <c r="AO127" s="860"/>
      <c r="AP127" s="906" t="s">
        <v>431</v>
      </c>
      <c r="AQ127" s="907"/>
      <c r="AR127" s="907"/>
      <c r="AS127" s="907"/>
      <c r="AT127" s="908"/>
      <c r="AU127" s="282"/>
      <c r="AV127" s="282"/>
      <c r="AW127" s="282"/>
      <c r="AX127" s="923" t="s">
        <v>478</v>
      </c>
      <c r="AY127" s="891"/>
      <c r="AZ127" s="891"/>
      <c r="BA127" s="891"/>
      <c r="BB127" s="891"/>
      <c r="BC127" s="891"/>
      <c r="BD127" s="891"/>
      <c r="BE127" s="892"/>
      <c r="BF127" s="890" t="s">
        <v>479</v>
      </c>
      <c r="BG127" s="891"/>
      <c r="BH127" s="891"/>
      <c r="BI127" s="891"/>
      <c r="BJ127" s="891"/>
      <c r="BK127" s="891"/>
      <c r="BL127" s="892"/>
      <c r="BM127" s="890" t="s">
        <v>480</v>
      </c>
      <c r="BN127" s="891"/>
      <c r="BO127" s="891"/>
      <c r="BP127" s="891"/>
      <c r="BQ127" s="891"/>
      <c r="BR127" s="891"/>
      <c r="BS127" s="892"/>
      <c r="BT127" s="890" t="s">
        <v>481</v>
      </c>
      <c r="BU127" s="891"/>
      <c r="BV127" s="891"/>
      <c r="BW127" s="891"/>
      <c r="BX127" s="891"/>
      <c r="BY127" s="891"/>
      <c r="BZ127" s="893"/>
      <c r="CA127" s="282"/>
      <c r="CB127" s="282"/>
      <c r="CC127" s="282"/>
      <c r="CD127" s="283"/>
      <c r="CE127" s="283"/>
      <c r="CF127" s="283"/>
      <c r="CG127" s="280"/>
      <c r="CH127" s="280"/>
      <c r="CI127" s="280"/>
      <c r="CJ127" s="281"/>
      <c r="CK127" s="936"/>
      <c r="CL127" s="937"/>
      <c r="CM127" s="937"/>
      <c r="CN127" s="937"/>
      <c r="CO127" s="938"/>
      <c r="CP127" s="894" t="s">
        <v>482</v>
      </c>
      <c r="CQ127" s="829"/>
      <c r="CR127" s="829"/>
      <c r="CS127" s="829"/>
      <c r="CT127" s="829"/>
      <c r="CU127" s="829"/>
      <c r="CV127" s="829"/>
      <c r="CW127" s="829"/>
      <c r="CX127" s="829"/>
      <c r="CY127" s="829"/>
      <c r="CZ127" s="829"/>
      <c r="DA127" s="829"/>
      <c r="DB127" s="829"/>
      <c r="DC127" s="829"/>
      <c r="DD127" s="829"/>
      <c r="DE127" s="829"/>
      <c r="DF127" s="830"/>
      <c r="DG127" s="895" t="s">
        <v>138</v>
      </c>
      <c r="DH127" s="896"/>
      <c r="DI127" s="896"/>
      <c r="DJ127" s="896"/>
      <c r="DK127" s="896"/>
      <c r="DL127" s="896" t="s">
        <v>138</v>
      </c>
      <c r="DM127" s="896"/>
      <c r="DN127" s="896"/>
      <c r="DO127" s="896"/>
      <c r="DP127" s="896"/>
      <c r="DQ127" s="896" t="s">
        <v>138</v>
      </c>
      <c r="DR127" s="896"/>
      <c r="DS127" s="896"/>
      <c r="DT127" s="896"/>
      <c r="DU127" s="896"/>
      <c r="DV127" s="873" t="s">
        <v>435</v>
      </c>
      <c r="DW127" s="873"/>
      <c r="DX127" s="873"/>
      <c r="DY127" s="873"/>
      <c r="DZ127" s="874"/>
    </row>
    <row r="128" spans="1:130" s="246" customFormat="1" ht="26.25" customHeight="1" thickBot="1" x14ac:dyDescent="0.25">
      <c r="A128" s="875" t="s">
        <v>483</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484</v>
      </c>
      <c r="X128" s="877"/>
      <c r="Y128" s="877"/>
      <c r="Z128" s="878"/>
      <c r="AA128" s="879">
        <v>3304217</v>
      </c>
      <c r="AB128" s="880"/>
      <c r="AC128" s="880"/>
      <c r="AD128" s="880"/>
      <c r="AE128" s="881"/>
      <c r="AF128" s="882">
        <v>3167378</v>
      </c>
      <c r="AG128" s="880"/>
      <c r="AH128" s="880"/>
      <c r="AI128" s="880"/>
      <c r="AJ128" s="881"/>
      <c r="AK128" s="882">
        <v>3011480</v>
      </c>
      <c r="AL128" s="880"/>
      <c r="AM128" s="880"/>
      <c r="AN128" s="880"/>
      <c r="AO128" s="881"/>
      <c r="AP128" s="883"/>
      <c r="AQ128" s="884"/>
      <c r="AR128" s="884"/>
      <c r="AS128" s="884"/>
      <c r="AT128" s="885"/>
      <c r="AU128" s="282"/>
      <c r="AV128" s="282"/>
      <c r="AW128" s="282"/>
      <c r="AX128" s="886" t="s">
        <v>485</v>
      </c>
      <c r="AY128" s="887"/>
      <c r="AZ128" s="887"/>
      <c r="BA128" s="887"/>
      <c r="BB128" s="887"/>
      <c r="BC128" s="887"/>
      <c r="BD128" s="887"/>
      <c r="BE128" s="888"/>
      <c r="BF128" s="865" t="s">
        <v>443</v>
      </c>
      <c r="BG128" s="866"/>
      <c r="BH128" s="866"/>
      <c r="BI128" s="866"/>
      <c r="BJ128" s="866"/>
      <c r="BK128" s="866"/>
      <c r="BL128" s="889"/>
      <c r="BM128" s="865">
        <v>11.57</v>
      </c>
      <c r="BN128" s="866"/>
      <c r="BO128" s="866"/>
      <c r="BP128" s="866"/>
      <c r="BQ128" s="866"/>
      <c r="BR128" s="866"/>
      <c r="BS128" s="889"/>
      <c r="BT128" s="865">
        <v>20</v>
      </c>
      <c r="BU128" s="866"/>
      <c r="BV128" s="866"/>
      <c r="BW128" s="866"/>
      <c r="BX128" s="866"/>
      <c r="BY128" s="866"/>
      <c r="BZ128" s="867"/>
      <c r="CA128" s="283"/>
      <c r="CB128" s="283"/>
      <c r="CC128" s="283"/>
      <c r="CD128" s="283"/>
      <c r="CE128" s="283"/>
      <c r="CF128" s="283"/>
      <c r="CG128" s="280"/>
      <c r="CH128" s="280"/>
      <c r="CI128" s="280"/>
      <c r="CJ128" s="281"/>
      <c r="CK128" s="939"/>
      <c r="CL128" s="940"/>
      <c r="CM128" s="940"/>
      <c r="CN128" s="940"/>
      <c r="CO128" s="941"/>
      <c r="CP128" s="868" t="s">
        <v>486</v>
      </c>
      <c r="CQ128" s="807"/>
      <c r="CR128" s="807"/>
      <c r="CS128" s="807"/>
      <c r="CT128" s="807"/>
      <c r="CU128" s="807"/>
      <c r="CV128" s="807"/>
      <c r="CW128" s="807"/>
      <c r="CX128" s="807"/>
      <c r="CY128" s="807"/>
      <c r="CZ128" s="807"/>
      <c r="DA128" s="807"/>
      <c r="DB128" s="807"/>
      <c r="DC128" s="807"/>
      <c r="DD128" s="807"/>
      <c r="DE128" s="807"/>
      <c r="DF128" s="808"/>
      <c r="DG128" s="869" t="s">
        <v>138</v>
      </c>
      <c r="DH128" s="870"/>
      <c r="DI128" s="870"/>
      <c r="DJ128" s="870"/>
      <c r="DK128" s="870"/>
      <c r="DL128" s="870" t="s">
        <v>443</v>
      </c>
      <c r="DM128" s="870"/>
      <c r="DN128" s="870"/>
      <c r="DO128" s="870"/>
      <c r="DP128" s="870"/>
      <c r="DQ128" s="870" t="s">
        <v>435</v>
      </c>
      <c r="DR128" s="870"/>
      <c r="DS128" s="870"/>
      <c r="DT128" s="870"/>
      <c r="DU128" s="870"/>
      <c r="DV128" s="871" t="s">
        <v>443</v>
      </c>
      <c r="DW128" s="871"/>
      <c r="DX128" s="871"/>
      <c r="DY128" s="871"/>
      <c r="DZ128" s="872"/>
    </row>
    <row r="129" spans="1:131" s="246" customFormat="1" ht="26.25" customHeight="1" x14ac:dyDescent="0.2">
      <c r="A129" s="853" t="s">
        <v>108</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487</v>
      </c>
      <c r="X129" s="856"/>
      <c r="Y129" s="856"/>
      <c r="Z129" s="857"/>
      <c r="AA129" s="858">
        <v>36019705</v>
      </c>
      <c r="AB129" s="859"/>
      <c r="AC129" s="859"/>
      <c r="AD129" s="859"/>
      <c r="AE129" s="860"/>
      <c r="AF129" s="861">
        <v>35728036</v>
      </c>
      <c r="AG129" s="859"/>
      <c r="AH129" s="859"/>
      <c r="AI129" s="859"/>
      <c r="AJ129" s="860"/>
      <c r="AK129" s="861">
        <v>36038682</v>
      </c>
      <c r="AL129" s="859"/>
      <c r="AM129" s="859"/>
      <c r="AN129" s="859"/>
      <c r="AO129" s="860"/>
      <c r="AP129" s="862"/>
      <c r="AQ129" s="863"/>
      <c r="AR129" s="863"/>
      <c r="AS129" s="863"/>
      <c r="AT129" s="864"/>
      <c r="AU129" s="284"/>
      <c r="AV129" s="284"/>
      <c r="AW129" s="284"/>
      <c r="AX129" s="828" t="s">
        <v>488</v>
      </c>
      <c r="AY129" s="829"/>
      <c r="AZ129" s="829"/>
      <c r="BA129" s="829"/>
      <c r="BB129" s="829"/>
      <c r="BC129" s="829"/>
      <c r="BD129" s="829"/>
      <c r="BE129" s="830"/>
      <c r="BF129" s="848" t="s">
        <v>138</v>
      </c>
      <c r="BG129" s="849"/>
      <c r="BH129" s="849"/>
      <c r="BI129" s="849"/>
      <c r="BJ129" s="849"/>
      <c r="BK129" s="849"/>
      <c r="BL129" s="850"/>
      <c r="BM129" s="848">
        <v>16.57</v>
      </c>
      <c r="BN129" s="849"/>
      <c r="BO129" s="849"/>
      <c r="BP129" s="849"/>
      <c r="BQ129" s="849"/>
      <c r="BR129" s="849"/>
      <c r="BS129" s="850"/>
      <c r="BT129" s="848">
        <v>30</v>
      </c>
      <c r="BU129" s="851"/>
      <c r="BV129" s="851"/>
      <c r="BW129" s="851"/>
      <c r="BX129" s="851"/>
      <c r="BY129" s="851"/>
      <c r="BZ129" s="85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3" t="s">
        <v>489</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490</v>
      </c>
      <c r="X130" s="856"/>
      <c r="Y130" s="856"/>
      <c r="Z130" s="857"/>
      <c r="AA130" s="858">
        <v>3242862</v>
      </c>
      <c r="AB130" s="859"/>
      <c r="AC130" s="859"/>
      <c r="AD130" s="859"/>
      <c r="AE130" s="860"/>
      <c r="AF130" s="861">
        <v>3184470</v>
      </c>
      <c r="AG130" s="859"/>
      <c r="AH130" s="859"/>
      <c r="AI130" s="859"/>
      <c r="AJ130" s="860"/>
      <c r="AK130" s="861">
        <v>3149168</v>
      </c>
      <c r="AL130" s="859"/>
      <c r="AM130" s="859"/>
      <c r="AN130" s="859"/>
      <c r="AO130" s="860"/>
      <c r="AP130" s="862"/>
      <c r="AQ130" s="863"/>
      <c r="AR130" s="863"/>
      <c r="AS130" s="863"/>
      <c r="AT130" s="864"/>
      <c r="AU130" s="284"/>
      <c r="AV130" s="284"/>
      <c r="AW130" s="284"/>
      <c r="AX130" s="828" t="s">
        <v>491</v>
      </c>
      <c r="AY130" s="829"/>
      <c r="AZ130" s="829"/>
      <c r="BA130" s="829"/>
      <c r="BB130" s="829"/>
      <c r="BC130" s="829"/>
      <c r="BD130" s="829"/>
      <c r="BE130" s="830"/>
      <c r="BF130" s="831">
        <v>0.6</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492</v>
      </c>
      <c r="X131" s="839"/>
      <c r="Y131" s="839"/>
      <c r="Z131" s="840"/>
      <c r="AA131" s="841">
        <v>32776843</v>
      </c>
      <c r="AB131" s="842"/>
      <c r="AC131" s="842"/>
      <c r="AD131" s="842"/>
      <c r="AE131" s="843"/>
      <c r="AF131" s="844">
        <v>32543566</v>
      </c>
      <c r="AG131" s="842"/>
      <c r="AH131" s="842"/>
      <c r="AI131" s="842"/>
      <c r="AJ131" s="843"/>
      <c r="AK131" s="844">
        <v>32889514</v>
      </c>
      <c r="AL131" s="842"/>
      <c r="AM131" s="842"/>
      <c r="AN131" s="842"/>
      <c r="AO131" s="843"/>
      <c r="AP131" s="845"/>
      <c r="AQ131" s="846"/>
      <c r="AR131" s="846"/>
      <c r="AS131" s="846"/>
      <c r="AT131" s="847"/>
      <c r="AU131" s="284"/>
      <c r="AV131" s="284"/>
      <c r="AW131" s="284"/>
      <c r="AX131" s="806" t="s">
        <v>493</v>
      </c>
      <c r="AY131" s="807"/>
      <c r="AZ131" s="807"/>
      <c r="BA131" s="807"/>
      <c r="BB131" s="807"/>
      <c r="BC131" s="807"/>
      <c r="BD131" s="807"/>
      <c r="BE131" s="808"/>
      <c r="BF131" s="809" t="s">
        <v>431</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5" t="s">
        <v>494</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495</v>
      </c>
      <c r="W132" s="819"/>
      <c r="X132" s="819"/>
      <c r="Y132" s="819"/>
      <c r="Z132" s="820"/>
      <c r="AA132" s="821">
        <v>1.005560542</v>
      </c>
      <c r="AB132" s="822"/>
      <c r="AC132" s="822"/>
      <c r="AD132" s="822"/>
      <c r="AE132" s="823"/>
      <c r="AF132" s="824">
        <v>0.319427195</v>
      </c>
      <c r="AG132" s="822"/>
      <c r="AH132" s="822"/>
      <c r="AI132" s="822"/>
      <c r="AJ132" s="823"/>
      <c r="AK132" s="824">
        <v>0.71800087999999995</v>
      </c>
      <c r="AL132" s="822"/>
      <c r="AM132" s="822"/>
      <c r="AN132" s="822"/>
      <c r="AO132" s="823"/>
      <c r="AP132" s="825"/>
      <c r="AQ132" s="826"/>
      <c r="AR132" s="826"/>
      <c r="AS132" s="826"/>
      <c r="AT132" s="82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496</v>
      </c>
      <c r="W133" s="798"/>
      <c r="X133" s="798"/>
      <c r="Y133" s="798"/>
      <c r="Z133" s="799"/>
      <c r="AA133" s="800">
        <v>-0.1</v>
      </c>
      <c r="AB133" s="801"/>
      <c r="AC133" s="801"/>
      <c r="AD133" s="801"/>
      <c r="AE133" s="802"/>
      <c r="AF133" s="800">
        <v>0.3</v>
      </c>
      <c r="AG133" s="801"/>
      <c r="AH133" s="801"/>
      <c r="AI133" s="801"/>
      <c r="AJ133" s="802"/>
      <c r="AK133" s="800">
        <v>0.6</v>
      </c>
      <c r="AL133" s="801"/>
      <c r="AM133" s="801"/>
      <c r="AN133" s="801"/>
      <c r="AO133" s="802"/>
      <c r="AP133" s="803"/>
      <c r="AQ133" s="804"/>
      <c r="AR133" s="804"/>
      <c r="AS133" s="804"/>
      <c r="AT133" s="8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lag/rnAsNeXO5EdYvrwGnzza5S9w2sCEapzUCsHgDFEky8837WvMj9cGSzPmE+piGvnsRHxTmep2WarhkKYg==" saltValue="C96tegxvqvlxNwD0agf6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aZhui5PKGgD607YvUIu33Ql8c398dLyjuFsEbNF5mHgNh/UfX3aQcUCSGIxWg1BvCpqyVKZw1g5y4GHKQeyqg==" saltValue="iG85LWwZAu9XJ2jDAlSO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5Y517NzW0wRj6j02tg1l4Z1+9nsonAYMx32WZ0OVxd9N2j/66+zYZ8ymFRjCiiY1h+UoTeCI+aGJMJnFo0cVQ==" saltValue="9wr40hYVkn97srDskEAR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500</v>
      </c>
      <c r="AP7" s="303"/>
      <c r="AQ7" s="304" t="s">
        <v>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502</v>
      </c>
      <c r="AQ8" s="310" t="s">
        <v>503</v>
      </c>
      <c r="AR8" s="311" t="s">
        <v>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505</v>
      </c>
      <c r="AL9" s="1228"/>
      <c r="AM9" s="1228"/>
      <c r="AN9" s="1229"/>
      <c r="AO9" s="312">
        <v>13029356</v>
      </c>
      <c r="AP9" s="312">
        <v>73876</v>
      </c>
      <c r="AQ9" s="313">
        <v>56078</v>
      </c>
      <c r="AR9" s="314">
        <v>31.7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506</v>
      </c>
      <c r="AL10" s="1228"/>
      <c r="AM10" s="1228"/>
      <c r="AN10" s="1229"/>
      <c r="AO10" s="315">
        <v>162670</v>
      </c>
      <c r="AP10" s="315">
        <v>922</v>
      </c>
      <c r="AQ10" s="316">
        <v>3491</v>
      </c>
      <c r="AR10" s="317">
        <v>-73.599999999999994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507</v>
      </c>
      <c r="AL11" s="1228"/>
      <c r="AM11" s="1228"/>
      <c r="AN11" s="1229"/>
      <c r="AO11" s="315">
        <v>37</v>
      </c>
      <c r="AP11" s="315">
        <v>0</v>
      </c>
      <c r="AQ11" s="316">
        <v>1563</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508</v>
      </c>
      <c r="AL12" s="1228"/>
      <c r="AM12" s="1228"/>
      <c r="AN12" s="1229"/>
      <c r="AO12" s="315" t="s">
        <v>509</v>
      </c>
      <c r="AP12" s="315" t="s">
        <v>509</v>
      </c>
      <c r="AQ12" s="316">
        <v>910</v>
      </c>
      <c r="AR12" s="317" t="s">
        <v>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510</v>
      </c>
      <c r="AL13" s="1228"/>
      <c r="AM13" s="1228"/>
      <c r="AN13" s="1229"/>
      <c r="AO13" s="315" t="s">
        <v>509</v>
      </c>
      <c r="AP13" s="315" t="s">
        <v>509</v>
      </c>
      <c r="AQ13" s="316" t="s">
        <v>509</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511</v>
      </c>
      <c r="AL14" s="1228"/>
      <c r="AM14" s="1228"/>
      <c r="AN14" s="1229"/>
      <c r="AO14" s="315">
        <v>371828</v>
      </c>
      <c r="AP14" s="315">
        <v>2108</v>
      </c>
      <c r="AQ14" s="316">
        <v>2138</v>
      </c>
      <c r="AR14" s="317">
        <v>-1.4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512</v>
      </c>
      <c r="AL15" s="1228"/>
      <c r="AM15" s="1228"/>
      <c r="AN15" s="1229"/>
      <c r="AO15" s="315">
        <v>287951</v>
      </c>
      <c r="AP15" s="315">
        <v>1633</v>
      </c>
      <c r="AQ15" s="316">
        <v>1243</v>
      </c>
      <c r="AR15" s="317">
        <v>31.4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513</v>
      </c>
      <c r="AL16" s="1231"/>
      <c r="AM16" s="1231"/>
      <c r="AN16" s="1232"/>
      <c r="AO16" s="315">
        <v>-1296199</v>
      </c>
      <c r="AP16" s="315">
        <v>-7349</v>
      </c>
      <c r="AQ16" s="316">
        <v>-4219</v>
      </c>
      <c r="AR16" s="317">
        <v>74.2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188</v>
      </c>
      <c r="AL17" s="1231"/>
      <c r="AM17" s="1231"/>
      <c r="AN17" s="1232"/>
      <c r="AO17" s="315">
        <v>12555643</v>
      </c>
      <c r="AP17" s="315">
        <v>71190</v>
      </c>
      <c r="AQ17" s="316">
        <v>61203</v>
      </c>
      <c r="AR17" s="317">
        <v>16.3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518</v>
      </c>
      <c r="AL21" s="1225"/>
      <c r="AM21" s="1225"/>
      <c r="AN21" s="1226"/>
      <c r="AO21" s="327">
        <v>7.09</v>
      </c>
      <c r="AP21" s="328">
        <v>6.02</v>
      </c>
      <c r="AQ21" s="329">
        <v>1.07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519</v>
      </c>
      <c r="AL22" s="1225"/>
      <c r="AM22" s="1225"/>
      <c r="AN22" s="1226"/>
      <c r="AO22" s="332">
        <v>100</v>
      </c>
      <c r="AP22" s="333">
        <v>100.1</v>
      </c>
      <c r="AQ22" s="334">
        <v>-0.1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500</v>
      </c>
      <c r="AP30" s="303"/>
      <c r="AQ30" s="304" t="s">
        <v>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502</v>
      </c>
      <c r="AQ31" s="310" t="s">
        <v>503</v>
      </c>
      <c r="AR31" s="311" t="s">
        <v>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523</v>
      </c>
      <c r="AL32" s="1216"/>
      <c r="AM32" s="1216"/>
      <c r="AN32" s="1217"/>
      <c r="AO32" s="342">
        <v>4256552</v>
      </c>
      <c r="AP32" s="342">
        <v>24134</v>
      </c>
      <c r="AQ32" s="343">
        <v>27020</v>
      </c>
      <c r="AR32" s="344">
        <v>-10.7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524</v>
      </c>
      <c r="AL33" s="1216"/>
      <c r="AM33" s="1216"/>
      <c r="AN33" s="1217"/>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525</v>
      </c>
      <c r="AL34" s="1216"/>
      <c r="AM34" s="1216"/>
      <c r="AN34" s="1217"/>
      <c r="AO34" s="342" t="s">
        <v>509</v>
      </c>
      <c r="AP34" s="342" t="s">
        <v>509</v>
      </c>
      <c r="AQ34" s="343">
        <v>28</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526</v>
      </c>
      <c r="AL35" s="1216"/>
      <c r="AM35" s="1216"/>
      <c r="AN35" s="1217"/>
      <c r="AO35" s="342">
        <v>2056299</v>
      </c>
      <c r="AP35" s="342">
        <v>11659</v>
      </c>
      <c r="AQ35" s="343">
        <v>6255</v>
      </c>
      <c r="AR35" s="344">
        <v>86.4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527</v>
      </c>
      <c r="AL36" s="1216"/>
      <c r="AM36" s="1216"/>
      <c r="AN36" s="1217"/>
      <c r="AO36" s="342" t="s">
        <v>509</v>
      </c>
      <c r="AP36" s="342" t="s">
        <v>509</v>
      </c>
      <c r="AQ36" s="343">
        <v>683</v>
      </c>
      <c r="AR36" s="344" t="s">
        <v>509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528</v>
      </c>
      <c r="AL37" s="1216"/>
      <c r="AM37" s="1216"/>
      <c r="AN37" s="1217"/>
      <c r="AO37" s="342">
        <v>83944</v>
      </c>
      <c r="AP37" s="342">
        <v>476</v>
      </c>
      <c r="AQ37" s="343">
        <v>1461</v>
      </c>
      <c r="AR37" s="344">
        <v>-67.400000000000006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529</v>
      </c>
      <c r="AL38" s="1219"/>
      <c r="AM38" s="1219"/>
      <c r="AN38" s="1220"/>
      <c r="AO38" s="345" t="s">
        <v>509</v>
      </c>
      <c r="AP38" s="345" t="s">
        <v>509</v>
      </c>
      <c r="AQ38" s="346">
        <v>0</v>
      </c>
      <c r="AR38" s="334" t="s">
        <v>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530</v>
      </c>
      <c r="AL39" s="1219"/>
      <c r="AM39" s="1219"/>
      <c r="AN39" s="1220"/>
      <c r="AO39" s="342">
        <v>-3011480</v>
      </c>
      <c r="AP39" s="342">
        <v>-17075</v>
      </c>
      <c r="AQ39" s="343">
        <v>-7551</v>
      </c>
      <c r="AR39" s="344">
        <v>126.1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531</v>
      </c>
      <c r="AL40" s="1216"/>
      <c r="AM40" s="1216"/>
      <c r="AN40" s="1217"/>
      <c r="AO40" s="342">
        <v>-3149168</v>
      </c>
      <c r="AP40" s="342">
        <v>-17856</v>
      </c>
      <c r="AQ40" s="343">
        <v>-21721</v>
      </c>
      <c r="AR40" s="344">
        <v>-17.8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301</v>
      </c>
      <c r="AL41" s="1222"/>
      <c r="AM41" s="1222"/>
      <c r="AN41" s="1223"/>
      <c r="AO41" s="342">
        <v>236147</v>
      </c>
      <c r="AP41" s="342">
        <v>1339</v>
      </c>
      <c r="AQ41" s="343">
        <v>6176</v>
      </c>
      <c r="AR41" s="344">
        <v>-78.3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500</v>
      </c>
      <c r="AN49" s="1210" t="s">
        <v>535</v>
      </c>
      <c r="AO49" s="1211"/>
      <c r="AP49" s="1211"/>
      <c r="AQ49" s="1211"/>
      <c r="AR49" s="121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536</v>
      </c>
      <c r="AO50" s="359" t="s">
        <v>537</v>
      </c>
      <c r="AP50" s="360" t="s">
        <v>538</v>
      </c>
      <c r="AQ50" s="361" t="s">
        <v>539</v>
      </c>
      <c r="AR50" s="362" t="s">
        <v>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7656592</v>
      </c>
      <c r="AN51" s="364">
        <v>43146</v>
      </c>
      <c r="AO51" s="365">
        <v>70</v>
      </c>
      <c r="AP51" s="366">
        <v>37711</v>
      </c>
      <c r="AQ51" s="367">
        <v>27.3</v>
      </c>
      <c r="AR51" s="368">
        <v>42.7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3447239</v>
      </c>
      <c r="AN52" s="372">
        <v>19426</v>
      </c>
      <c r="AO52" s="373">
        <v>83</v>
      </c>
      <c r="AP52" s="374">
        <v>18037</v>
      </c>
      <c r="AQ52" s="375">
        <v>35.6</v>
      </c>
      <c r="AR52" s="376">
        <v>47.4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5893789</v>
      </c>
      <c r="AN53" s="364">
        <v>33317</v>
      </c>
      <c r="AO53" s="365">
        <v>-22.8</v>
      </c>
      <c r="AP53" s="366">
        <v>39951</v>
      </c>
      <c r="AQ53" s="367">
        <v>5.9</v>
      </c>
      <c r="AR53" s="368">
        <v>-28.7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1852781</v>
      </c>
      <c r="AN54" s="372">
        <v>10474</v>
      </c>
      <c r="AO54" s="373">
        <v>-46.1</v>
      </c>
      <c r="AP54" s="374">
        <v>22555</v>
      </c>
      <c r="AQ54" s="375">
        <v>25</v>
      </c>
      <c r="AR54" s="376">
        <v>-71.099999999999994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7535763</v>
      </c>
      <c r="AN55" s="364">
        <v>42721</v>
      </c>
      <c r="AO55" s="365">
        <v>28.2</v>
      </c>
      <c r="AP55" s="366">
        <v>39893</v>
      </c>
      <c r="AQ55" s="367">
        <v>-0.1</v>
      </c>
      <c r="AR55" s="368">
        <v>28.3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3362836</v>
      </c>
      <c r="AN56" s="372">
        <v>19064</v>
      </c>
      <c r="AO56" s="373">
        <v>82</v>
      </c>
      <c r="AP56" s="374">
        <v>26170</v>
      </c>
      <c r="AQ56" s="375">
        <v>16</v>
      </c>
      <c r="AR56" s="376">
        <v>66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6856531</v>
      </c>
      <c r="AN57" s="364">
        <v>38904</v>
      </c>
      <c r="AO57" s="365">
        <v>-8.9</v>
      </c>
      <c r="AP57" s="366">
        <v>41080</v>
      </c>
      <c r="AQ57" s="367">
        <v>3</v>
      </c>
      <c r="AR57" s="368">
        <v>-11.9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5713719</v>
      </c>
      <c r="AN58" s="372">
        <v>32420</v>
      </c>
      <c r="AO58" s="373">
        <v>70.099999999999994</v>
      </c>
      <c r="AP58" s="374">
        <v>27265</v>
      </c>
      <c r="AQ58" s="375">
        <v>4.2</v>
      </c>
      <c r="AR58" s="376">
        <v>65.900000000000006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4679505</v>
      </c>
      <c r="AN59" s="364">
        <v>26532</v>
      </c>
      <c r="AO59" s="365">
        <v>-31.8</v>
      </c>
      <c r="AP59" s="366">
        <v>33173</v>
      </c>
      <c r="AQ59" s="367">
        <v>-19.2</v>
      </c>
      <c r="AR59" s="368">
        <v>-12.6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3319389</v>
      </c>
      <c r="AN60" s="372">
        <v>18821</v>
      </c>
      <c r="AO60" s="373">
        <v>-41.9</v>
      </c>
      <c r="AP60" s="374">
        <v>20353</v>
      </c>
      <c r="AQ60" s="375">
        <v>-25.4</v>
      </c>
      <c r="AR60" s="376">
        <v>-16.5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6524436</v>
      </c>
      <c r="AN61" s="379">
        <v>36924</v>
      </c>
      <c r="AO61" s="380">
        <v>6.9</v>
      </c>
      <c r="AP61" s="381">
        <v>38362</v>
      </c>
      <c r="AQ61" s="382">
        <v>3.4</v>
      </c>
      <c r="AR61" s="368">
        <v>3.5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3539193</v>
      </c>
      <c r="AN62" s="372">
        <v>20041</v>
      </c>
      <c r="AO62" s="373">
        <v>29.4</v>
      </c>
      <c r="AP62" s="374">
        <v>22876</v>
      </c>
      <c r="AQ62" s="375">
        <v>11.1</v>
      </c>
      <c r="AR62" s="376">
        <v>18.3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93hhxrmYZDK7Rv6aUVx8z+bBQLQ5PL4jyMgM0MbM/OYOHpEem6uj3DBulUHmCL9NL0g4VmCozzPh8mDcMf/opw==" saltValue="ow8pqIvZAxyshK4dkT5m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6We/ddHfxCzCK2WTp/s7d4ioAnK8mWC45bvoIc77h3QO2SLhiaAX7smFNRTpPHX63s51t/v28uzeVeFfHtqXA==" saltValue="tk0erxkQPqmeNQlMti4K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9ESzQ8FbX3p+vXHLv3MjBfIGDJFoGqASAskoO1m1u7hN4K4E0LwJAxTa+dilllGmha+Z16AZM6CY0Zdc735Gw==" saltValue="UHfyKHrlVz+jKLXyLrS8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3" t="s">
        <v>3</v>
      </c>
      <c r="D47" s="1233"/>
      <c r="E47" s="1234"/>
      <c r="F47" s="11">
        <v>9.89</v>
      </c>
      <c r="G47" s="12">
        <v>13.28</v>
      </c>
      <c r="H47" s="12">
        <v>14.86</v>
      </c>
      <c r="I47" s="12">
        <v>16.34</v>
      </c>
      <c r="J47" s="13">
        <v>15.8</v>
      </c>
    </row>
    <row r="48" spans="2:10" ht="57.75" customHeight="1" x14ac:dyDescent="0.2">
      <c r="B48" s="14"/>
      <c r="C48" s="1235" t="s">
        <v>4</v>
      </c>
      <c r="D48" s="1235"/>
      <c r="E48" s="1236"/>
      <c r="F48" s="15">
        <v>6.23</v>
      </c>
      <c r="G48" s="16">
        <v>5.43</v>
      </c>
      <c r="H48" s="16">
        <v>6.55</v>
      </c>
      <c r="I48" s="16">
        <v>4.3099999999999996</v>
      </c>
      <c r="J48" s="17">
        <v>4.6100000000000003</v>
      </c>
    </row>
    <row r="49" spans="2:10" ht="57.75" customHeight="1" thickBot="1" x14ac:dyDescent="0.25">
      <c r="B49" s="18"/>
      <c r="C49" s="1237" t="s">
        <v>5</v>
      </c>
      <c r="D49" s="1237"/>
      <c r="E49" s="1238"/>
      <c r="F49" s="19">
        <v>1.35</v>
      </c>
      <c r="G49" s="20">
        <v>3.09</v>
      </c>
      <c r="H49" s="20">
        <v>2.93</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GLcx6rUKZYWI8bKxMI1/hN4s/AdC+97cf612nflhwWfWIo32LISUtfIhVrf/Mi3YR1kR3dzhYAZ0s9MHlgWuA==" saltValue="Emsb20ZoUTUD+Y5FLF2W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2020-09-17T01:56:22Z</cp:lastPrinted>
  <dcterms:created xsi:type="dcterms:W3CDTF">2020-02-10T03:28:57Z</dcterms:created>
  <dcterms:modified xsi:type="dcterms:W3CDTF">2020-09-23T09:52:05Z</dcterms:modified>
  <cp:category/>
</cp:coreProperties>
</file>