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tabRatio="7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W39" i="9"/>
  <c r="BE39" i="9"/>
  <c r="AM39" i="9"/>
  <c r="U39" i="9"/>
  <c r="C39" i="9"/>
  <c r="BW38" i="9"/>
  <c r="BE38" i="9"/>
  <c r="AM38" i="9"/>
  <c r="U38" i="9"/>
  <c r="C38" i="9"/>
  <c r="BW37" i="9"/>
  <c r="BE37" i="9"/>
  <c r="AM37" i="9"/>
  <c r="U37" i="9"/>
  <c r="C37" i="9"/>
  <c r="BW36" i="9"/>
  <c r="BE36" i="9"/>
  <c r="AM36" i="9"/>
  <c r="BE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BE34" i="9" l="1"/>
  <c r="BW34" i="9" l="1"/>
  <c r="BW35" i="9" s="1"/>
  <c r="CO34" i="9" l="1"/>
  <c r="CO35" i="9" s="1"/>
  <c r="CO36" i="9" s="1"/>
  <c r="CO37" i="9" s="1"/>
  <c r="CO38" i="9" s="1"/>
  <c r="CO39" i="9" s="1"/>
  <c r="CO40" i="9" s="1"/>
</calcChain>
</file>

<file path=xl/sharedStrings.xml><?xml version="1.0" encoding="utf-8"?>
<sst xmlns="http://schemas.openxmlformats.org/spreadsheetml/2006/main" count="1055" uniqueCount="550">
  <si>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</si>
  <si>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</si>
  <si>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</si>
  <si>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</si>
  <si>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</si>
  <si>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</si>
  <si>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</si>
  <si>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</si>
  <si>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</si>
  <si>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</si>
  <si>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</si>
  <si>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</si>
  <si>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</si>
  <si>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</si>
  <si>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</si>
  <si>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</si>
  <si>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</si>
  <si>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</si>
  <si>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</si>
  <si>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</si>
  <si>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</si>
  <si>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</si>
  <si>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</si>
  <si>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</si>
  <si>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</si>
  <si>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</si>
  <si>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</si>
  <si>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</si>
  <si>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</si>
  <si>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</si>
  <si>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</si>
  <si>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</si>
  <si>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</si>
  <si>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</si>
  <si>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</si>
  <si>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</si>
  <si>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</si>
  <si>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</si>
  <si>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</si>
  <si>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</si>
  <si>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</si>
  <si>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</si>
  <si>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</si>
  <si>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</si>
  <si>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</si>
  <si>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</si>
  <si>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</si>
  <si>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</si>
  <si>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</si>
  <si>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</si>
  <si>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</si>
  <si>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</si>
  <si>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</si>
  <si>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</si>
  <si>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</si>
  <si>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</si>
  <si>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</si>
  <si>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</si>
  <si>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</si>
  <si>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</si>
  <si>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</si>
  <si>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</si>
  <si>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</si>
  <si>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</si>
  <si>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</si>
  <si>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</si>
  <si>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</si>
  <si>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</si>
  <si>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</si>
  <si>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</si>
  <si>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</si>
  <si>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</si>
  <si>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</si>
  <si>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</si>
  <si>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</si>
  <si>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</si>
  <si>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</si>
  <si>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</si>
  <si>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</si>
  <si>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</si>
  <si>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</si>
  <si>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</si>
  <si>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鎌倉市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</si>
  <si>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</si>
  <si>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</si>
  <si>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</si>
  <si>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</si>
  <si>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</si>
  <si>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</si>
  <si>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</si>
  <si>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</si>
  <si>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</si>
  <si>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</si>
  <si>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</si>
  <si>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</si>
  <si>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</si>
  <si>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</si>
  <si>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</si>
  <si>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</si>
  <si>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</si>
  <si>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</si>
  <si>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</si>
  <si>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</si>
  <si>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</si>
  <si>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</si>
  <si>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</si>
  <si>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</si>
  <si>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</si>
  <si>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</si>
  <si>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</si>
  <si>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</si>
  <si>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</si>
  <si>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</si>
  <si>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</si>
  <si>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</si>
  <si>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</si>
  <si>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</si>
  <si>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</si>
  <si>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</si>
  <si>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</si>
  <si>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</si>
  <si>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</si>
  <si>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</si>
  <si>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</si>
  <si>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</si>
  <si>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</si>
  <si>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</si>
  <si>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</si>
  <si>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</si>
  <si>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</si>
  <si>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</si>
  <si>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</si>
  <si>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</si>
  <si>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</si>
  <si>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</si>
  <si>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</si>
  <si>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</si>
  <si>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</si>
  <si>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</si>
  <si>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</si>
  <si>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</si>
  <si>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</si>
  <si>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</si>
  <si>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</si>
  <si>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</si>
  <si>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</si>
  <si>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</si>
  <si>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</si>
  <si>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</si>
  <si>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</si>
  <si>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</si>
  <si>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</si>
  <si>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</si>
  <si>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</si>
  <si>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</si>
  <si>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</si>
  <si>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</si>
  <si>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</si>
  <si>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</si>
  <si>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</si>
  <si>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</si>
  <si>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</si>
  <si>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</si>
  <si>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</si>
  <si>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</si>
  <si>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</si>
  <si>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</si>
  <si>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</si>
  <si>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</si>
  <si>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</si>
  <si>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</si>
  <si>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</si>
  <si>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</si>
  <si>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</si>
  <si>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</si>
  <si>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</si>
  <si>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</si>
  <si>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</si>
  <si>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</si>
  <si>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</si>
  <si>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</si>
  <si>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</si>
  <si>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</si>
  <si>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</si>
  <si>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</si>
  <si>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</si>
  <si>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</si>
  <si>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</si>
  <si>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</si>
  <si>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</si>
  <si>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</si>
  <si>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</si>
  <si>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</si>
  <si>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神奈川県鎌倉市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</si>
  <si>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</si>
  <si>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</si>
  <si>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</si>
  <si>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</si>
  <si>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</si>
  <si>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</si>
  <si>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</si>
  <si>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</si>
  <si>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</si>
  <si>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</si>
  <si>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</si>
  <si>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</si>
  <si>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</si>
  <si>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</si>
  <si>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</si>
  <si>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</si>
  <si>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</si>
  <si>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</si>
  <si>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</si>
  <si>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</si>
  <si>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</si>
  <si>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</si>
  <si>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</si>
  <si>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</si>
  <si>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</si>
  <si>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</si>
  <si>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</si>
  <si>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</si>
  <si>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</si>
  <si>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</si>
  <si>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</si>
  <si>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</si>
  <si>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</si>
  <si>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</si>
  <si>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</si>
  <si>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</si>
  <si>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</si>
  <si>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</si>
  <si>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</si>
  <si>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</si>
  <si>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</si>
  <si>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</si>
  <si>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</si>
  <si>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</si>
  <si>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</si>
  <si>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</si>
  <si>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</si>
  <si>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</si>
  <si>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</si>
  <si>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</si>
  <si>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</si>
  <si>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</si>
  <si>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</si>
  <si>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</si>
  <si>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</si>
  <si>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</si>
  <si>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</si>
  <si>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</si>
  <si>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</si>
  <si>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</si>
  <si>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</si>
  <si>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</si>
  <si>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</si>
  <si>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</si>
  <si>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</si>
  <si>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</si>
  <si>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</si>
  <si>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</si>
  <si>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</si>
  <si>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</si>
  <si>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</si>
  <si>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</si>
  <si>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</si>
  <si>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</si>
  <si>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</si>
  <si>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</si>
  <si>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</si>
  <si>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</si>
  <si>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</si>
  <si>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</si>
  <si>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</si>
  <si>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</si>
  <si>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</si>
  <si>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</si>
  <si>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</si>
  <si>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</si>
  <si>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</si>
  <si>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</si>
  <si>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</si>
  <si>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</si>
  <si>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</si>
  <si>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</si>
  <si>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</si>
  <si>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</si>
  <si>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</si>
  <si>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</si>
  <si>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</si>
  <si>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</si>
  <si>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</si>
  <si>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</si>
  <si>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</si>
  <si>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</si>
  <si>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</si>
  <si>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</si>
  <si>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</si>
  <si>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</si>
  <si>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</si>
  <si>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</si>
  <si>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</si>
  <si>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</si>
  <si>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</si>
  <si>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</si>
  <si>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</si>
  <si>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</si>
  <si>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</si>
  <si>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</si>
  <si>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</si>
  <si>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</si>
  <si>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</si>
  <si>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</si>
  <si>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</si>
  <si>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</si>
  <si>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</si>
  <si>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</si>
  <si>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</si>
  <si>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</si>
  <si>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</si>
  <si>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</si>
  <si>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</si>
  <si>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</si>
  <si>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</si>
  <si>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</si>
  <si>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</si>
  <si>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</si>
  <si>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</si>
  <si>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</si>
  <si>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</si>
  <si>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</si>
  <si>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</si>
  <si>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</si>
  <si>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</si>
  <si>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</si>
  <si>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</si>
  <si>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</si>
  <si>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</si>
  <si>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</si>
  <si>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</si>
  <si>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神奈川県鎌倉市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</si>
  <si>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</si>
  <si>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</si>
  <si>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</si>
  <si>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</si>
  <si>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</si>
  <si>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</si>
  <si>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</si>
  <si>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</si>
  <si>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</si>
  <si>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</si>
  <si>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</si>
  <si>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</si>
  <si>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</si>
  <si>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</si>
  <si>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</si>
  <si>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</si>
  <si>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</si>
  <si>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</si>
  <si>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</si>
  <si>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</si>
  <si>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大船駅東口市街地再開発事業特別会計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</si>
  <si>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</si>
  <si>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</si>
  <si>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</si>
  <si>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</si>
  <si>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</si>
  <si>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</si>
  <si>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</si>
  <si>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</si>
  <si>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</si>
  <si>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</si>
  <si>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</si>
  <si>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</si>
  <si>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</si>
  <si>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</si>
  <si>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</si>
  <si>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</si>
  <si>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</si>
  <si>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</si>
  <si>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</si>
  <si>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</si>
  <si>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</si>
  <si>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</si>
  <si>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</si>
  <si>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</si>
  <si>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</si>
  <si>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</si>
  <si>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</si>
  <si>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</si>
  <si>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</si>
  <si>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</si>
  <si>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</si>
  <si>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</si>
  <si>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</si>
  <si>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</si>
  <si>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</si>
  <si>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</si>
  <si>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</si>
  <si>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</si>
  <si>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</si>
  <si>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</si>
  <si>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</si>
  <si>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</si>
  <si>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</si>
  <si>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</si>
  <si>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</si>
  <si>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</si>
  <si>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</si>
  <si>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</si>
  <si>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</si>
  <si>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</si>
  <si>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</si>
  <si>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</si>
  <si>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</si>
  <si>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</si>
  <si>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</si>
  <si>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</si>
  <si>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</si>
  <si>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</si>
  <si>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</si>
  <si>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</si>
  <si>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</si>
  <si>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</si>
  <si>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</si>
  <si>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</si>
  <si>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</si>
  <si>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</si>
  <si>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</si>
  <si>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</si>
  <si>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</si>
  <si>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</si>
  <si>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</si>
  <si>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</si>
  <si>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</si>
  <si>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</si>
  <si>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</si>
  <si>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</si>
  <si>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</si>
  <si>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</si>
  <si>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</si>
  <si>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</si>
  <si>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</si>
  <si>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</si>
  <si>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</si>
  <si>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</si>
  <si>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</si>
  <si>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</si>
  <si>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</si>
  <si>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</si>
  <si>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</si>
  <si>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</si>
  <si>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</si>
  <si>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</si>
  <si>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</si>
  <si>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</si>
  <si>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</si>
  <si>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</si>
  <si>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</si>
  <si>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</si>
  <si>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</si>
  <si>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</si>
  <si>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</si>
  <si>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</si>
  <si>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</si>
  <si>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</si>
  <si>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</si>
  <si>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</si>
  <si>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</si>
  <si>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</si>
  <si>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</si>
  <si>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</si>
  <si>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</si>
  <si>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</si>
  <si>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</si>
  <si>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</si>
  <si>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</si>
  <si>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</si>
  <si>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</si>
  <si>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</si>
  <si>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</si>
  <si>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</si>
  <si>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</si>
  <si>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</si>
  <si>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</si>
  <si>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</si>
  <si>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</si>
  <si>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</si>
  <si>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</si>
  <si>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</si>
  <si>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</si>
  <si>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</si>
  <si>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</si>
  <si>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</si>
  <si>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</si>
  <si>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</si>
  <si>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</si>
  <si>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</si>
  <si>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</si>
  <si>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</si>
  <si>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</si>
  <si>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</si>
  <si>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</si>
  <si>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</si>
  <si>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</si>
  <si>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</si>
  <si>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</si>
  <si>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</si>
  <si>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</si>
  <si>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</si>
  <si>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</si>
  <si>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</si>
  <si>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</si>
  <si>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</si>
  <si>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</si>
  <si>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3.81</t>
  </si>
  <si>
    <t>一般会計</t>
  </si>
  <si>
    <t>介護保険事業特別会計</t>
  </si>
  <si>
    <t>国民健康保険事業特別会計</t>
  </si>
  <si>
    <t>下水道事業特別会計</t>
  </si>
  <si>
    <t>後期高齢者医療事業特別会計</t>
  </si>
  <si>
    <t>大船駅東口市街地再開発事業特別会計</t>
  </si>
  <si>
    <t>公共用地先行取得事業特別会計</t>
  </si>
  <si>
    <t>その他会計（赤字）</t>
  </si>
  <si>
    <t>その他会計（黒字）</t>
  </si>
  <si>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</si>
  <si>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16" eb="18">
      <t>トクベツ</t>
    </rPh>
    <phoneticPr fontId="2"/>
  </si>
  <si>
    <t>鎌倉市土地開発公社</t>
    <rPh sb="0" eb="3">
      <t>カマクラシ</t>
    </rPh>
    <rPh sb="3" eb="5">
      <t>トチ</t>
    </rPh>
    <rPh sb="5" eb="7">
      <t>カイハツ</t>
    </rPh>
    <rPh sb="7" eb="9">
      <t>コウシャ</t>
    </rPh>
    <phoneticPr fontId="2"/>
  </si>
  <si>
    <t>鎌倉市公園協会</t>
  </si>
  <si>
    <t>鎌倉風致保存会</t>
  </si>
  <si>
    <t>鎌倉エフエム放送</t>
  </si>
  <si>
    <t>鎌倉市芸術文化振興財団</t>
  </si>
  <si>
    <t>公益財団法人かながわ海岸美化財団</t>
    <rPh sb="0" eb="2">
      <t>コウエキ</t>
    </rPh>
    <rPh sb="2" eb="4">
      <t>ザイダン</t>
    </rPh>
    <rPh sb="4" eb="6">
      <t>ホウジン</t>
    </rPh>
    <rPh sb="10" eb="12">
      <t>カイガン</t>
    </rPh>
    <rPh sb="12" eb="14">
      <t>ビカ</t>
    </rPh>
    <rPh sb="14" eb="16">
      <t>ザイダン</t>
    </rPh>
    <phoneticPr fontId="2"/>
  </si>
  <si>
    <t>公益財団法人かながわ健康財団</t>
    <rPh sb="10" eb="12">
      <t>ケンコウ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</si>
  <si>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</si>
  <si>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</si>
  <si>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</si>
  <si>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</si>
  <si>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</si>
  <si>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</si>
  <si>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</si>
  <si>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</si>
  <si>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</si>
  <si>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</si>
  <si>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</si>
  <si>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</si>
  <si>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</si>
  <si>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実質公債費比率、将来負担比率ともに類似団体と比較して低い水準にあり、実質公債費比率は近年横ばいとなっており、
将来負担比率については、地方債の現在高、債務負担行為に基づく支出予定額、公営企業債等繰入見込額及び退職手当
支給予定額が減額したことなどにより下落傾向にある。今後も引き続き後年度負担を考慮し、適正な水準の維持に努める。
</t>
    <phoneticPr fontId="5"/>
  </si>
  <si>
    <t xml:space="preserve">将来負担比率は類似団体と比較して低い水準にあり、近年下落傾向にある。有形固定資産減価償却率も類似団体平均と比較して低水準であり、今後も引き続き老朽化した施設の改築更新など対策に取り組んで行く。
</t>
    <rPh sb="34" eb="36">
      <t>ユウケイ</t>
    </rPh>
    <rPh sb="36" eb="38">
      <t>コテイ</t>
    </rPh>
    <rPh sb="38" eb="40">
      <t>シサン</t>
    </rPh>
    <rPh sb="40" eb="42">
      <t>ゲンカ</t>
    </rPh>
    <rPh sb="42" eb="44">
      <t>ショウキャク</t>
    </rPh>
    <rPh sb="44" eb="45">
      <t>リツ</t>
    </rPh>
    <rPh sb="64" eb="66">
      <t>コンゴ</t>
    </rPh>
    <rPh sb="67" eb="68">
      <t>ヒ</t>
    </rPh>
    <rPh sb="69" eb="70">
      <t>ツヅ</t>
    </rPh>
    <rPh sb="71" eb="74">
      <t>ロウキュウカ</t>
    </rPh>
    <rPh sb="76" eb="78">
      <t>シセツ</t>
    </rPh>
    <rPh sb="79" eb="81">
      <t>カイチク</t>
    </rPh>
    <rPh sb="81" eb="83">
      <t>コウシン</t>
    </rPh>
    <rPh sb="85" eb="87">
      <t>タイサク</t>
    </rPh>
    <rPh sb="88" eb="89">
      <t>ト</t>
    </rPh>
    <rPh sb="90" eb="91">
      <t>ク</t>
    </rPh>
    <rPh sb="93" eb="94">
      <t>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</si>
</sst>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25248</c:v>
                </c:pt>
                <c:pt idx="1">
                  <c:v>28126</c:v>
                </c:pt>
                <c:pt idx="2">
                  <c:v>29620</c:v>
                </c:pt>
                <c:pt idx="3">
                  <c:v>37711</c:v>
                </c:pt>
                <c:pt idx="4">
                  <c:v>39951</c:v>
                </c:pt>
              </c:numCache>
            </c:numRef>
          </c:val>
          <c:smooth val="0"/>
          <c:extLst xmlns:c16r2="http://schemas.microsoft.com/office/drawing/2015/06/chart">
            <c:ext xmlns:c16="http://schemas.microsoft.com/office/drawing/2014/chart" uri="{C3380CC4-5D6E-409C-BE32-E72D297353CC}">
              <c16:uniqueId val="{00000000-B848-4D64-941F-A52C248E3A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31839</c:v>
                </c:pt>
                <c:pt idx="1">
                  <c:v>28935</c:v>
                </c:pt>
                <c:pt idx="2">
                  <c:v>25379</c:v>
                </c:pt>
                <c:pt idx="3">
                  <c:v>43146</c:v>
                </c:pt>
                <c:pt idx="4">
                  <c:v>33317</c:v>
                </c:pt>
              </c:numCache>
            </c:numRef>
          </c:val>
          <c:smooth val="0"/>
          <c:extLst xmlns:c16r2="http://schemas.microsoft.com/office/drawing/2015/06/chart">
            <c:ext xmlns:c16="http://schemas.microsoft.com/office/drawing/2014/chart" uri="{C3380CC4-5D6E-409C-BE32-E72D297353CC}">
              <c16:uniqueId val="{00000001-B848-4D64-941F-A52C248E3A90}"/>
            </c:ext>
          </c:extLst>
        </c:ser>
        <c:dLbls>
          <c:showLegendKey val="0"/>
          <c:showVal val="0"/>
          <c:showCatName val="0"/>
          <c:showSerName val="0"/>
          <c:showPercent val="0"/>
          <c:showBubbleSize val="0"/>
        </c:dLbls>
        <c:marker val="1"/>
        <c:smooth val="0"/>
        <c:axId val="221228032"/>
        <c:axId val="497732024"/>
      </c:lineChart>
      <c:catAx>
        <c:axId val="221228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732024"/>
        <c:crosses val="autoZero"/>
        <c:auto val="1"/>
        <c:lblAlgn val="ctr"/>
        <c:lblOffset val="100"/>
        <c:tickLblSkip val="1"/>
        <c:tickMarkSkip val="1"/>
        <c:noMultiLvlLbl val="0"/>
      </c:catAx>
      <c:valAx>
        <c:axId val="49773202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228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4.95</c:v>
                </c:pt>
                <c:pt idx="1">
                  <c:v>4.1500000000000004</c:v>
                </c:pt>
                <c:pt idx="2">
                  <c:v>5.98</c:v>
                </c:pt>
                <c:pt idx="3">
                  <c:v>6.23</c:v>
                </c:pt>
                <c:pt idx="4">
                  <c:v>5.43</c:v>
                </c:pt>
              </c:numCache>
            </c:numRef>
          </c:val>
          <c:extLst xmlns:c16r2="http://schemas.microsoft.com/office/drawing/2015/06/chart">
            <c:ext xmlns:c16="http://schemas.microsoft.com/office/drawing/2014/chart" uri="{C3380CC4-5D6E-409C-BE32-E72D297353CC}">
              <c16:uniqueId val="{00000000-6027-4A81-8BF2-E4E5B810D5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12.67</c:v>
                </c:pt>
                <c:pt idx="1">
                  <c:v>10.029999999999999</c:v>
                </c:pt>
                <c:pt idx="2">
                  <c:v>9.07</c:v>
                </c:pt>
                <c:pt idx="3">
                  <c:v>9.89</c:v>
                </c:pt>
                <c:pt idx="4">
                  <c:v>13.28</c:v>
                </c:pt>
              </c:numCache>
            </c:numRef>
          </c:val>
          <c:extLst xmlns:c16r2="http://schemas.microsoft.com/office/drawing/2015/06/chart">
            <c:ext xmlns:c16="http://schemas.microsoft.com/office/drawing/2014/chart" uri="{C3380CC4-5D6E-409C-BE32-E72D297353CC}">
              <c16:uniqueId val="{00000001-6027-4A81-8BF2-E4E5B810D576}"/>
            </c:ext>
          </c:extLst>
        </c:ser>
        <c:dLbls>
          <c:showLegendKey val="0"/>
          <c:showVal val="0"/>
          <c:showCatName val="0"/>
          <c:showSerName val="0"/>
          <c:showPercent val="0"/>
          <c:showBubbleSize val="0"/>
        </c:dLbls>
        <c:gapWidth val="250"/>
        <c:overlap val="100"/>
        <c:axId val="497028496"/>
        <c:axId val="499761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5.12</c:v>
                </c:pt>
                <c:pt idx="1">
                  <c:v>-3.81</c:v>
                </c:pt>
                <c:pt idx="2">
                  <c:v>0.77</c:v>
                </c:pt>
                <c:pt idx="3">
                  <c:v>1.35</c:v>
                </c:pt>
                <c:pt idx="4">
                  <c:v>3.09</c:v>
                </c:pt>
              </c:numCache>
            </c:numRef>
          </c:val>
          <c:smooth val="0"/>
          <c:extLst xmlns:c16r2="http://schemas.microsoft.com/office/drawing/2015/06/chart">
            <c:ext xmlns:c16="http://schemas.microsoft.com/office/drawing/2014/chart" uri="{C3380CC4-5D6E-409C-BE32-E72D297353CC}">
              <c16:uniqueId val="{00000002-6027-4A81-8BF2-E4E5B810D576}"/>
            </c:ext>
          </c:extLst>
        </c:ser>
        <c:dLbls>
          <c:showLegendKey val="0"/>
          <c:showVal val="0"/>
          <c:showCatName val="0"/>
          <c:showSerName val="0"/>
          <c:showPercent val="0"/>
          <c:showBubbleSize val="0"/>
        </c:dLbls>
        <c:marker val="1"/>
        <c:smooth val="0"/>
        <c:axId val="497028496"/>
        <c:axId val="499761992"/>
      </c:lineChart>
      <c:catAx>
        <c:axId val="49702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761992"/>
        <c:crosses val="autoZero"/>
        <c:auto val="1"/>
        <c:lblAlgn val="ctr"/>
        <c:lblOffset val="100"/>
        <c:tickLblSkip val="1"/>
        <c:tickMarkSkip val="1"/>
        <c:noMultiLvlLbl val="0"/>
      </c:catAx>
      <c:valAx>
        <c:axId val="499761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02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71C-40EA-A83A-23BE7C303A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71C-40EA-A83A-23BE7C303A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71C-40EA-A83A-23BE7C303A33}"/>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71C-40EA-A83A-23BE7C303A33}"/>
            </c:ext>
          </c:extLst>
        </c:ser>
        <c:ser>
          <c:idx val="4"/>
          <c:order val="4"/>
          <c:tx>
            <c:strRef>
              <c:f>データシート!$A$31</c:f>
              <c:strCache>
                <c:ptCount val="1"/>
                <c:pt idx="0">
                  <c:v>大船駅東口市街地再開発事業特別会計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071C-40EA-A83A-23BE7C303A3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0.27</c:v>
                </c:pt>
                <c:pt idx="2">
                  <c:v>#N/A</c:v>
                </c:pt>
                <c:pt idx="3">
                  <c:v>0.28999999999999998</c:v>
                </c:pt>
                <c:pt idx="4">
                  <c:v>#N/A</c:v>
                </c:pt>
                <c:pt idx="5">
                  <c:v>0.34</c:v>
                </c:pt>
                <c:pt idx="6">
                  <c:v>#N/A</c:v>
                </c:pt>
                <c:pt idx="7">
                  <c:v>0.4</c:v>
                </c:pt>
                <c:pt idx="8">
                  <c:v>#N/A</c:v>
                </c:pt>
                <c:pt idx="9">
                  <c:v>0.08</c:v>
                </c:pt>
              </c:numCache>
            </c:numRef>
          </c:val>
          <c:extLst xmlns:c16r2="http://schemas.microsoft.com/office/drawing/2015/06/chart">
            <c:ext xmlns:c16="http://schemas.microsoft.com/office/drawing/2014/chart" uri="{C3380CC4-5D6E-409C-BE32-E72D297353CC}">
              <c16:uniqueId val="{00000005-071C-40EA-A83A-23BE7C303A3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0.53</c:v>
                </c:pt>
                <c:pt idx="2">
                  <c:v>#N/A</c:v>
                </c:pt>
                <c:pt idx="3">
                  <c:v>0.86</c:v>
                </c:pt>
                <c:pt idx="4">
                  <c:v>#N/A</c:v>
                </c:pt>
                <c:pt idx="5">
                  <c:v>0.71</c:v>
                </c:pt>
                <c:pt idx="6">
                  <c:v>#N/A</c:v>
                </c:pt>
                <c:pt idx="7">
                  <c:v>7.0000000000000007E-2</c:v>
                </c:pt>
                <c:pt idx="8">
                  <c:v>#N/A</c:v>
                </c:pt>
                <c:pt idx="9">
                  <c:v>0.44</c:v>
                </c:pt>
              </c:numCache>
            </c:numRef>
          </c:val>
          <c:extLst xmlns:c16r2="http://schemas.microsoft.com/office/drawing/2015/06/chart">
            <c:ext xmlns:c16="http://schemas.microsoft.com/office/drawing/2014/chart" uri="{C3380CC4-5D6E-409C-BE32-E72D297353CC}">
              <c16:uniqueId val="{00000006-071C-40EA-A83A-23BE7C303A3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1.52</c:v>
                </c:pt>
                <c:pt idx="2">
                  <c:v>#N/A</c:v>
                </c:pt>
                <c:pt idx="3">
                  <c:v>1.1100000000000001</c:v>
                </c:pt>
                <c:pt idx="4">
                  <c:v>#N/A</c:v>
                </c:pt>
                <c:pt idx="5">
                  <c:v>2</c:v>
                </c:pt>
                <c:pt idx="6">
                  <c:v>#N/A</c:v>
                </c:pt>
                <c:pt idx="7">
                  <c:v>1.7</c:v>
                </c:pt>
                <c:pt idx="8">
                  <c:v>#N/A</c:v>
                </c:pt>
                <c:pt idx="9">
                  <c:v>1.33</c:v>
                </c:pt>
              </c:numCache>
            </c:numRef>
          </c:val>
          <c:extLst xmlns:c16r2="http://schemas.microsoft.com/office/drawing/2015/06/chart">
            <c:ext xmlns:c16="http://schemas.microsoft.com/office/drawing/2014/chart" uri="{C3380CC4-5D6E-409C-BE32-E72D297353CC}">
              <c16:uniqueId val="{00000007-071C-40EA-A83A-23BE7C303A3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0.74</c:v>
                </c:pt>
                <c:pt idx="2">
                  <c:v>#N/A</c:v>
                </c:pt>
                <c:pt idx="3">
                  <c:v>0.66</c:v>
                </c:pt>
                <c:pt idx="4">
                  <c:v>#N/A</c:v>
                </c:pt>
                <c:pt idx="5">
                  <c:v>1.07</c:v>
                </c:pt>
                <c:pt idx="6">
                  <c:v>#N/A</c:v>
                </c:pt>
                <c:pt idx="7">
                  <c:v>1.04</c:v>
                </c:pt>
                <c:pt idx="8">
                  <c:v>#N/A</c:v>
                </c:pt>
                <c:pt idx="9">
                  <c:v>1.98</c:v>
                </c:pt>
              </c:numCache>
            </c:numRef>
          </c:val>
          <c:extLst xmlns:c16r2="http://schemas.microsoft.com/office/drawing/2015/06/chart">
            <c:ext xmlns:c16="http://schemas.microsoft.com/office/drawing/2014/chart" uri="{C3380CC4-5D6E-409C-BE32-E72D297353CC}">
              <c16:uniqueId val="{00000008-071C-40EA-A83A-23BE7C303A3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5.21</c:v>
                </c:pt>
                <c:pt idx="2">
                  <c:v>#N/A</c:v>
                </c:pt>
                <c:pt idx="3">
                  <c:v>4.13</c:v>
                </c:pt>
                <c:pt idx="4">
                  <c:v>#N/A</c:v>
                </c:pt>
                <c:pt idx="5">
                  <c:v>5.92</c:v>
                </c:pt>
                <c:pt idx="6">
                  <c:v>#N/A</c:v>
                </c:pt>
                <c:pt idx="7">
                  <c:v>6.17</c:v>
                </c:pt>
                <c:pt idx="8">
                  <c:v>#N/A</c:v>
                </c:pt>
                <c:pt idx="9">
                  <c:v>6.33</c:v>
                </c:pt>
              </c:numCache>
            </c:numRef>
          </c:val>
          <c:extLst xmlns:c16r2="http://schemas.microsoft.com/office/drawing/2015/06/chart">
            <c:ext xmlns:c16="http://schemas.microsoft.com/office/drawing/2014/chart" uri="{C3380CC4-5D6E-409C-BE32-E72D297353CC}">
              <c16:uniqueId val="{00000009-071C-40EA-A83A-23BE7C303A33}"/>
            </c:ext>
          </c:extLst>
        </c:ser>
        <c:dLbls>
          <c:showLegendKey val="0"/>
          <c:showVal val="0"/>
          <c:showCatName val="0"/>
          <c:showSerName val="0"/>
          <c:showPercent val="0"/>
          <c:showBubbleSize val="0"/>
        </c:dLbls>
        <c:gapWidth val="150"/>
        <c:overlap val="100"/>
        <c:axId val="502078824"/>
        <c:axId val="505453640"/>
      </c:barChart>
      <c:catAx>
        <c:axId val="502078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453640"/>
        <c:crosses val="autoZero"/>
        <c:auto val="1"/>
        <c:lblAlgn val="ctr"/>
        <c:lblOffset val="100"/>
        <c:tickLblSkip val="1"/>
        <c:tickMarkSkip val="1"/>
        <c:noMultiLvlLbl val="0"/>
      </c:catAx>
      <c:valAx>
        <c:axId val="505453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078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7197</c:v>
                </c:pt>
                <c:pt idx="5">
                  <c:v>6912</c:v>
                </c:pt>
                <c:pt idx="8">
                  <c:v>6804</c:v>
                </c:pt>
                <c:pt idx="11">
                  <c:v>6678</c:v>
                </c:pt>
                <c:pt idx="14">
                  <c:v>6506</c:v>
                </c:pt>
              </c:numCache>
            </c:numRef>
          </c:val>
          <c:extLst xmlns:c16r2="http://schemas.microsoft.com/office/drawing/2015/06/chart">
            <c:ext xmlns:c16="http://schemas.microsoft.com/office/drawing/2014/chart" uri="{C3380CC4-5D6E-409C-BE32-E72D297353CC}">
              <c16:uniqueId val="{00000000-45A5-4E0E-81D6-E2DF75A70F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5A5-4E0E-81D6-E2DF75A70F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108</c:v>
                </c:pt>
                <c:pt idx="3">
                  <c:v>267</c:v>
                </c:pt>
                <c:pt idx="6">
                  <c:v>99</c:v>
                </c:pt>
                <c:pt idx="9">
                  <c:v>89</c:v>
                </c:pt>
                <c:pt idx="12">
                  <c:v>94</c:v>
                </c:pt>
              </c:numCache>
            </c:numRef>
          </c:val>
          <c:extLst xmlns:c16r2="http://schemas.microsoft.com/office/drawing/2015/06/chart">
            <c:ext xmlns:c16="http://schemas.microsoft.com/office/drawing/2014/chart" uri="{C3380CC4-5D6E-409C-BE32-E72D297353CC}">
              <c16:uniqueId val="{00000002-45A5-4E0E-81D6-E2DF75A70F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5A5-4E0E-81D6-E2DF75A70F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1645</c:v>
                </c:pt>
                <c:pt idx="3">
                  <c:v>1601</c:v>
                </c:pt>
                <c:pt idx="6">
                  <c:v>1572</c:v>
                </c:pt>
                <c:pt idx="9">
                  <c:v>1456</c:v>
                </c:pt>
                <c:pt idx="12">
                  <c:v>2054</c:v>
                </c:pt>
              </c:numCache>
            </c:numRef>
          </c:val>
          <c:extLst xmlns:c16r2="http://schemas.microsoft.com/office/drawing/2015/06/chart">
            <c:ext xmlns:c16="http://schemas.microsoft.com/office/drawing/2014/chart" uri="{C3380CC4-5D6E-409C-BE32-E72D297353CC}">
              <c16:uniqueId val="{00000004-45A5-4E0E-81D6-E2DF75A70F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67</c:v>
                </c:pt>
                <c:pt idx="3">
                  <c:v>67</c:v>
                </c:pt>
                <c:pt idx="6">
                  <c:v>67</c:v>
                </c:pt>
                <c:pt idx="9">
                  <c:v>67</c:v>
                </c:pt>
                <c:pt idx="12">
                  <c:v>67</c:v>
                </c:pt>
              </c:numCache>
            </c:numRef>
          </c:val>
          <c:extLst xmlns:c16r2="http://schemas.microsoft.com/office/drawing/2015/06/chart">
            <c:ext xmlns:c16="http://schemas.microsoft.com/office/drawing/2014/chart" uri="{C3380CC4-5D6E-409C-BE32-E72D297353CC}">
              <c16:uniqueId val="{00000005-45A5-4E0E-81D6-E2DF75A70F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5A5-4E0E-81D6-E2DF75A70F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5093</c:v>
                </c:pt>
                <c:pt idx="3">
                  <c:v>5045</c:v>
                </c:pt>
                <c:pt idx="6">
                  <c:v>4733</c:v>
                </c:pt>
                <c:pt idx="9">
                  <c:v>4781</c:v>
                </c:pt>
                <c:pt idx="12">
                  <c:v>4255</c:v>
                </c:pt>
              </c:numCache>
            </c:numRef>
          </c:val>
          <c:extLst xmlns:c16r2="http://schemas.microsoft.com/office/drawing/2015/06/chart">
            <c:ext xmlns:c16="http://schemas.microsoft.com/office/drawing/2014/chart" uri="{C3380CC4-5D6E-409C-BE32-E72D297353CC}">
              <c16:uniqueId val="{00000007-45A5-4E0E-81D6-E2DF75A70FCF}"/>
            </c:ext>
          </c:extLst>
        </c:ser>
        <c:dLbls>
          <c:showLegendKey val="0"/>
          <c:showVal val="0"/>
          <c:showCatName val="0"/>
          <c:showSerName val="0"/>
          <c:showPercent val="0"/>
          <c:showBubbleSize val="0"/>
        </c:dLbls>
        <c:gapWidth val="100"/>
        <c:overlap val="100"/>
        <c:axId val="219764536"/>
        <c:axId val="219764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-284</c:v>
                </c:pt>
                <c:pt idx="2">
                  <c:v>#N/A</c:v>
                </c:pt>
                <c:pt idx="3">
                  <c:v>#N/A</c:v>
                </c:pt>
                <c:pt idx="4">
                  <c:v>68</c:v>
                </c:pt>
                <c:pt idx="5">
                  <c:v>#N/A</c:v>
                </c:pt>
                <c:pt idx="6">
                  <c:v>#N/A</c:v>
                </c:pt>
                <c:pt idx="7">
                  <c:v>-333</c:v>
                </c:pt>
                <c:pt idx="8">
                  <c:v>#N/A</c:v>
                </c:pt>
                <c:pt idx="9">
                  <c:v>#N/A</c:v>
                </c:pt>
                <c:pt idx="10">
                  <c:v>-285</c:v>
                </c:pt>
                <c:pt idx="11">
                  <c:v>#N/A</c:v>
                </c:pt>
                <c:pt idx="12">
                  <c:v>#N/A</c:v>
                </c:pt>
                <c:pt idx="13">
                  <c:v>-36</c:v>
                </c:pt>
                <c:pt idx="14">
                  <c:v>#N/A</c:v>
                </c:pt>
              </c:numCache>
            </c:numRef>
          </c:val>
          <c:smooth val="0"/>
          <c:extLst xmlns:c16r2="http://schemas.microsoft.com/office/drawing/2015/06/chart">
            <c:ext xmlns:c16="http://schemas.microsoft.com/office/drawing/2014/chart" uri="{C3380CC4-5D6E-409C-BE32-E72D297353CC}">
              <c16:uniqueId val="{00000008-45A5-4E0E-81D6-E2DF75A70FCF}"/>
            </c:ext>
          </c:extLst>
        </c:ser>
        <c:dLbls>
          <c:showLegendKey val="0"/>
          <c:showVal val="0"/>
          <c:showCatName val="0"/>
          <c:showSerName val="0"/>
          <c:showPercent val="0"/>
          <c:showBubbleSize val="0"/>
        </c:dLbls>
        <c:marker val="1"/>
        <c:smooth val="0"/>
        <c:axId val="219764536"/>
        <c:axId val="219764928"/>
      </c:lineChart>
      <c:catAx>
        <c:axId val="219764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764928"/>
        <c:crosses val="autoZero"/>
        <c:auto val="1"/>
        <c:lblAlgn val="ctr"/>
        <c:lblOffset val="100"/>
        <c:tickLblSkip val="1"/>
        <c:tickMarkSkip val="1"/>
        <c:noMultiLvlLbl val="0"/>
      </c:catAx>
      <c:valAx>
        <c:axId val="21976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764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46266</c:v>
                </c:pt>
                <c:pt idx="5">
                  <c:v>44259</c:v>
                </c:pt>
                <c:pt idx="8">
                  <c:v>42026</c:v>
                </c:pt>
                <c:pt idx="11">
                  <c:v>40861</c:v>
                </c:pt>
                <c:pt idx="14">
                  <c:v>39741</c:v>
                </c:pt>
              </c:numCache>
            </c:numRef>
          </c:val>
          <c:extLst xmlns:c16r2="http://schemas.microsoft.com/office/drawing/2015/06/chart">
            <c:ext xmlns:c16="http://schemas.microsoft.com/office/drawing/2014/chart" uri="{C3380CC4-5D6E-409C-BE32-E72D297353CC}">
              <c16:uniqueId val="{00000000-B699-4EC8-8310-F60C4268B3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28284</c:v>
                </c:pt>
                <c:pt idx="5">
                  <c:v>28825</c:v>
                </c:pt>
                <c:pt idx="8">
                  <c:v>31117</c:v>
                </c:pt>
                <c:pt idx="11">
                  <c:v>35330</c:v>
                </c:pt>
                <c:pt idx="14">
                  <c:v>33102</c:v>
                </c:pt>
              </c:numCache>
            </c:numRef>
          </c:val>
          <c:extLst xmlns:c16r2="http://schemas.microsoft.com/office/drawing/2015/06/chart">
            <c:ext xmlns:c16="http://schemas.microsoft.com/office/drawing/2014/chart" uri="{C3380CC4-5D6E-409C-BE32-E72D297353CC}">
              <c16:uniqueId val="{00000001-B699-4EC8-8310-F60C4268B3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8795</c:v>
                </c:pt>
                <c:pt idx="5">
                  <c:v>7152</c:v>
                </c:pt>
                <c:pt idx="8">
                  <c:v>8047</c:v>
                </c:pt>
                <c:pt idx="11">
                  <c:v>8160</c:v>
                </c:pt>
                <c:pt idx="14">
                  <c:v>9382</c:v>
                </c:pt>
              </c:numCache>
            </c:numRef>
          </c:val>
          <c:extLst xmlns:c16r2="http://schemas.microsoft.com/office/drawing/2015/06/chart">
            <c:ext xmlns:c16="http://schemas.microsoft.com/office/drawing/2014/chart" uri="{C3380CC4-5D6E-409C-BE32-E72D297353CC}">
              <c16:uniqueId val="{00000002-B699-4EC8-8310-F60C4268B3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699-4EC8-8310-F60C4268B3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699-4EC8-8310-F60C4268B3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699-4EC8-8310-F60C4268B3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13900</c:v>
                </c:pt>
                <c:pt idx="3">
                  <c:v>12712</c:v>
                </c:pt>
                <c:pt idx="6">
                  <c:v>11952</c:v>
                </c:pt>
                <c:pt idx="9">
                  <c:v>10554</c:v>
                </c:pt>
                <c:pt idx="12">
                  <c:v>9774</c:v>
                </c:pt>
              </c:numCache>
            </c:numRef>
          </c:val>
          <c:extLst xmlns:c16r2="http://schemas.microsoft.com/office/drawing/2015/06/chart">
            <c:ext xmlns:c16="http://schemas.microsoft.com/office/drawing/2014/chart" uri="{C3380CC4-5D6E-409C-BE32-E72D297353CC}">
              <c16:uniqueId val="{00000006-B699-4EC8-8310-F60C4268B3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699-4EC8-8310-F60C4268B3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28488</c:v>
                </c:pt>
                <c:pt idx="3">
                  <c:v>28728</c:v>
                </c:pt>
                <c:pt idx="6">
                  <c:v>28967</c:v>
                </c:pt>
                <c:pt idx="9">
                  <c:v>26094</c:v>
                </c:pt>
                <c:pt idx="12">
                  <c:v>25367</c:v>
                </c:pt>
              </c:numCache>
            </c:numRef>
          </c:val>
          <c:extLst xmlns:c16r2="http://schemas.microsoft.com/office/drawing/2015/06/chart">
            <c:ext xmlns:c16="http://schemas.microsoft.com/office/drawing/2014/chart" uri="{C3380CC4-5D6E-409C-BE32-E72D297353CC}">
              <c16:uniqueId val="{00000008-B699-4EC8-8310-F60C4268B3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7113</c:v>
                </c:pt>
                <c:pt idx="3">
                  <c:v>6252</c:v>
                </c:pt>
                <c:pt idx="6">
                  <c:v>6132</c:v>
                </c:pt>
                <c:pt idx="9">
                  <c:v>7125</c:v>
                </c:pt>
                <c:pt idx="12">
                  <c:v>5815</c:v>
                </c:pt>
              </c:numCache>
            </c:numRef>
          </c:val>
          <c:extLst xmlns:c16r2="http://schemas.microsoft.com/office/drawing/2015/06/chart">
            <c:ext xmlns:c16="http://schemas.microsoft.com/office/drawing/2014/chart" uri="{C3380CC4-5D6E-409C-BE32-E72D297353CC}">
              <c16:uniqueId val="{00000009-B699-4EC8-8310-F60C4268B3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45368</c:v>
                </c:pt>
                <c:pt idx="3">
                  <c:v>43139</c:v>
                </c:pt>
                <c:pt idx="6">
                  <c:v>41025</c:v>
                </c:pt>
                <c:pt idx="9">
                  <c:v>41038</c:v>
                </c:pt>
                <c:pt idx="12">
                  <c:v>40119</c:v>
                </c:pt>
              </c:numCache>
            </c:numRef>
          </c:val>
          <c:extLst xmlns:c16r2="http://schemas.microsoft.com/office/drawing/2015/06/chart">
            <c:ext xmlns:c16="http://schemas.microsoft.com/office/drawing/2014/chart" uri="{C3380CC4-5D6E-409C-BE32-E72D297353CC}">
              <c16:uniqueId val="{0000000A-B699-4EC8-8310-F60C4268B3B7}"/>
            </c:ext>
          </c:extLst>
        </c:ser>
        <c:dLbls>
          <c:showLegendKey val="0"/>
          <c:showVal val="0"/>
          <c:showCatName val="0"/>
          <c:showSerName val="0"/>
          <c:showPercent val="0"/>
          <c:showBubbleSize val="0"/>
        </c:dLbls>
        <c:gapWidth val="100"/>
        <c:overlap val="100"/>
        <c:axId val="497039056"/>
        <c:axId val="497039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11523</c:v>
                </c:pt>
                <c:pt idx="2">
                  <c:v>#N/A</c:v>
                </c:pt>
                <c:pt idx="3">
                  <c:v>#N/A</c:v>
                </c:pt>
                <c:pt idx="4">
                  <c:v>10596</c:v>
                </c:pt>
                <c:pt idx="5">
                  <c:v>#N/A</c:v>
                </c:pt>
                <c:pt idx="6">
                  <c:v>#N/A</c:v>
                </c:pt>
                <c:pt idx="7">
                  <c:v>6885</c:v>
                </c:pt>
                <c:pt idx="8">
                  <c:v>#N/A</c:v>
                </c:pt>
                <c:pt idx="9">
                  <c:v>#N/A</c:v>
                </c:pt>
                <c:pt idx="10">
                  <c:v>461</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699-4EC8-8310-F60C4268B3B7}"/>
            </c:ext>
          </c:extLst>
        </c:ser>
        <c:dLbls>
          <c:showLegendKey val="0"/>
          <c:showVal val="0"/>
          <c:showCatName val="0"/>
          <c:showSerName val="0"/>
          <c:showPercent val="0"/>
          <c:showBubbleSize val="0"/>
        </c:dLbls>
        <c:marker val="1"/>
        <c:smooth val="0"/>
        <c:axId val="497039056"/>
        <c:axId val="497039448"/>
      </c:lineChart>
      <c:catAx>
        <c:axId val="49703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039448"/>
        <c:crosses val="autoZero"/>
        <c:auto val="1"/>
        <c:lblAlgn val="ctr"/>
        <c:lblOffset val="100"/>
        <c:tickLblSkip val="1"/>
        <c:tickMarkSkip val="1"/>
        <c:noMultiLvlLbl val="0"/>
      </c:catAx>
      <c:valAx>
        <c:axId val="497039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03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91B1-42D5-9409-19806C03E952}"/>
                </c:ext>
                <c:ext xmlns:c15="http://schemas.microsoft.com/office/drawing/2012/chart" uri="{CE6537A1-D6FC-4f65-9D91-7224C49458BB}">
                  <c15:dlblFieldTable>
                    <c15:dlblFTEntry>
                      <c15:txfldGUID>{E0D63F92-34B1-4347-89A9-061A0D3D847B}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91B1-42D5-9409-19806C03E952}"/>
                </c:ext>
                <c:ext xmlns:c15="http://schemas.microsoft.com/office/drawing/2012/chart" uri="{CE6537A1-D6FC-4f65-9D91-7224C49458BB}">
                  <c15:dlblFieldTable>
                    <c15:dlblFTEntry>
                      <c15:txfldGUID>{51F6F4CC-6932-436E-9556-4A0022DFDF5B}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91B1-42D5-9409-19806C03E952}"/>
                </c:ext>
                <c:ext xmlns:c15="http://schemas.microsoft.com/office/drawing/2012/chart" uri="{CE6537A1-D6FC-4f65-9D91-7224C49458BB}">
                  <c15:dlblFieldTable>
                    <c15:dlblFTEntry>
                      <c15:txfldGUID>{9E096639-C94E-4C66-A785-0E4EA63C7055}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91B1-42D5-9409-19806C03E952}"/>
                </c:ext>
                <c:ext xmlns:c15="http://schemas.microsoft.com/office/drawing/2012/chart" uri="{CE6537A1-D6FC-4f65-9D91-7224C49458BB}">
                  <c15:dlblFieldTable>
                    <c15:dlblFTEntry>
                      <c15:txfldGUID>{D3D25A74-4503-449C-B357-0C84FE567B45}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91B1-42D5-9409-19806C03E952}"/>
                </c:ext>
                <c:ext xmlns:c15="http://schemas.microsoft.com/office/drawing/2012/chart" uri="{CE6537A1-D6FC-4f65-9D91-7224C49458BB}">
                  <c15:dlblFieldTable>
                    <c15:dlblFTEntry>
                      <c15:txfldGUID>{5C45E341-83A8-402A-8754-E8B6A17CCED5}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30.6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1B1-42D5-9409-19806C03E95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91B1-42D5-9409-19806C03E952}"/>
                </c:ext>
                <c:ext xmlns:c15="http://schemas.microsoft.com/office/drawing/2012/chart" uri="{CE6537A1-D6FC-4f65-9D91-7224C49458BB}">
                  <c15:dlblFieldTable>
                    <c15:dlblFTEntry>
                      <c15:txfldGUID>{3116D0CD-D3DF-4C8C-829F-76621410D84E}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91B1-42D5-9409-19806C03E952}"/>
                </c:ext>
                <c:ext xmlns:c15="http://schemas.microsoft.com/office/drawing/2012/chart" uri="{CE6537A1-D6FC-4f65-9D91-7224C49458BB}">
                  <c15:dlblFieldTable>
                    <c15:dlblFTEntry>
                      <c15:txfldGUID>{D5901366-5FE4-4624-A018-9BC4A8B3F80B}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91B1-42D5-9409-19806C03E952}"/>
                </c:ext>
                <c:ext xmlns:c15="http://schemas.microsoft.com/office/drawing/2012/chart" uri="{CE6537A1-D6FC-4f65-9D91-7224C49458BB}">
                  <c15:dlblFieldTable>
                    <c15:dlblFTEntry>
                      <c15:txfldGUID>{2C1047E9-AD98-441C-BFC8-C5AC8C5F1F04}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91B1-42D5-9409-19806C03E952}"/>
                </c:ext>
                <c:ext xmlns:c15="http://schemas.microsoft.com/office/drawing/2012/chart" uri="{CE6537A1-D6FC-4f65-9D91-7224C49458BB}">
                  <c15:dlblFieldTable>
                    <c15:dlblFTEntry>
                      <c15:txfldGUID>{18A12F09-5A42-4692-B5ED-D096645712BD}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1B1-42D5-9409-19806C03E952}"/>
                </c:ext>
                <c:ext xmlns:c15="http://schemas.microsoft.com/office/drawing/2012/chart" uri="{CE6537A1-D6FC-4f65-9D91-7224C49458BB}">
                  <c15:dlblFieldTable>
                    <c15:dlblFTEntry>
                      <c15:txfldGUID>{B6FB3319-F0AE-467F-B732-9D4CFF8AC4FA}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48.8</c:v>
                </c:pt>
              </c:numCache>
            </c:numRef>
          </c:xVal>
          <c:yVal>
            <c:numRef>
              <c:f>公会計指標分析・財政指標組合せ分析表!$K$55:$O$55</c:f>
              <c:numCache>
                <c:formatCode>#,##0.0;"▲ "#,##0.0</c:formatCode>
                <c:ptCount val="5"/>
                <c:pt idx="4">
                  <c:v>25.4</c:v>
                </c:pt>
              </c:numCache>
            </c:numRef>
          </c:yVal>
          <c:smooth val="0"/>
          <c:extLst xmlns:c16r2="http://schemas.microsoft.com/office/drawing/2015/06/chart">
            <c:ext xmlns:c16="http://schemas.microsoft.com/office/drawing/2014/chart" uri="{C3380CC4-5D6E-409C-BE32-E72D297353CC}">
              <c16:uniqueId val="{0000000B-91B1-42D5-9409-19806C03E952}"/>
            </c:ext>
          </c:extLst>
        </c:ser>
        <c:dLbls>
          <c:showLegendKey val="0"/>
          <c:showVal val="0"/>
          <c:showCatName val="0"/>
          <c:showSerName val="0"/>
          <c:showPercent val="0"/>
          <c:showBubbleSize val="0"/>
        </c:dLbls>
        <c:axId val="497038272"/>
        <c:axId val="497037880"/>
      </c:scatterChart>
      <c:valAx>
        <c:axId val="497038272"/>
        <c:scaling>
          <c:orientation val="minMax"/>
          <c:max val="58.6"/>
          <c:min val="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037880"/>
        <c:crosses val="autoZero"/>
        <c:crossBetween val="midCat"/>
      </c:valAx>
      <c:valAx>
        <c:axId val="497037880"/>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038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55C9-4594-8639-B6822C1A7E56}"/>
                </c:ext>
                <c:ext xmlns:c15="http://schemas.microsoft.com/office/drawing/2012/chart" uri="{CE6537A1-D6FC-4f65-9D91-7224C49458BB}">
                  <c15:dlblFieldTable>
                    <c15:dlblFTEntry>
                      <c15:txfldGUID>{63FE8C12-0B06-4C8D-A20E-62D3D6F1DC81}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5C9-4594-8639-B6822C1A7E56}"/>
                </c:ext>
                <c:ext xmlns:c15="http://schemas.microsoft.com/office/drawing/2012/chart" uri="{CE6537A1-D6FC-4f65-9D91-7224C49458BB}">
                  <c15:dlblFieldTable>
                    <c15:dlblFTEntry>
                      <c15:txfldGUID>{F5C55532-736B-4CD7-9DD9-48102AB2C9DE}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55C9-4594-8639-B6822C1A7E56}"/>
                </c:ext>
                <c:ext xmlns:c15="http://schemas.microsoft.com/office/drawing/2012/chart" uri="{CE6537A1-D6FC-4f65-9D91-7224C49458BB}">
                  <c15:dlblFieldTable>
                    <c15:dlblFTEntry>
                      <c15:txfldGUID>{6B77E112-B0F2-49EF-9E91-0021D620534D}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5C9-4594-8639-B6822C1A7E56}"/>
                </c:ext>
                <c:ext xmlns:c15="http://schemas.microsoft.com/office/drawing/2012/chart" uri="{CE6537A1-D6FC-4f65-9D91-7224C49458BB}">
                  <c15:dlblFieldTable>
                    <c15:dlblFTEntry>
                      <c15:txfldGUID>{3EA53BD6-8A38-4930-959D-F54A9CAC8DEC}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55C9-4594-8639-B6822C1A7E56}"/>
                </c:ext>
                <c:ext xmlns:c15="http://schemas.microsoft.com/office/drawing/2012/chart" uri="{CE6537A1-D6FC-4f65-9D91-7224C49458BB}">
                  <c15:dlblFieldTable>
                    <c15:dlblFTEntry>
                      <c15:txfldGUID>{F01F5489-52C9-45C2-9AEC-2F694CFD9B5B}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0.4</c:v>
                </c:pt>
                <c:pt idx="1">
                  <c:v>-0.1</c:v>
                </c:pt>
                <c:pt idx="2">
                  <c:v>-0.6</c:v>
                </c:pt>
                <c:pt idx="3">
                  <c:v>-0.6</c:v>
                </c:pt>
                <c:pt idx="4">
                  <c:v>-0.7</c:v>
                </c:pt>
              </c:numCache>
            </c:numRef>
          </c:xVal>
          <c:yVal>
            <c:numRef>
              <c:f>公会計指標分析・財政指標組合せ分析表!$K$73:$O$73</c:f>
              <c:numCache>
                <c:formatCode>#,##0.0;"▲ "#,##0.0</c:formatCode>
                <c:ptCount val="5"/>
                <c:pt idx="0">
                  <c:v>37.5</c:v>
                </c:pt>
                <c:pt idx="1">
                  <c:v>35.1</c:v>
                </c:pt>
                <c:pt idx="2">
                  <c:v>22.9</c:v>
                </c:pt>
                <c:pt idx="3">
                  <c:v>1.5</c:v>
                </c:pt>
              </c:numCache>
            </c:numRef>
          </c:yVal>
          <c:smooth val="0"/>
          <c:extLst xmlns:c16r2="http://schemas.microsoft.com/office/drawing/2015/06/chart">
            <c:ext xmlns:c16="http://schemas.microsoft.com/office/drawing/2014/chart" uri="{C3380CC4-5D6E-409C-BE32-E72D297353CC}">
              <c16:uniqueId val="{00000005-55C9-4594-8639-B6822C1A7E5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2188598974147841E-3"/>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5C9-4594-8639-B6822C1A7E56}"/>
                </c:ext>
                <c:ext xmlns:c15="http://schemas.microsoft.com/office/drawing/2012/chart" uri="{CE6537A1-D6FC-4f65-9D91-7224C49458BB}">
                  <c15:dlblFieldTable>
                    <c15:dlblFTEntry>
                      <c15:txfldGUID>{150237B9-E7FF-4281-95C2-762E530D6ECB}</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0"/>
                  <c:y val="4.2188598974147841E-3"/>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5C9-4594-8639-B6822C1A7E56}"/>
                </c:ext>
                <c:ext xmlns:c15="http://schemas.microsoft.com/office/drawing/2012/chart" uri="{CE6537A1-D6FC-4f65-9D91-7224C49458BB}">
                  <c15:dlblFieldTable>
                    <c15:dlblFTEntry>
                      <c15:txfldGUID>{26E482DA-E928-4EC9-89A1-00339F6D78E9}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5C9-4594-8639-B6822C1A7E56}"/>
                </c:ext>
                <c:ext xmlns:c15="http://schemas.microsoft.com/office/drawing/2012/chart" uri="{CE6537A1-D6FC-4f65-9D91-7224C49458BB}">
                  <c15:dlblFieldTable>
                    <c15:dlblFTEntry>
                      <c15:txfldGUID>{C85F90FE-59F5-49DF-81B6-D42101401E27}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5C9-4594-8639-B6822C1A7E56}"/>
                </c:ext>
                <c:ext xmlns:c15="http://schemas.microsoft.com/office/drawing/2012/chart" uri="{CE6537A1-D6FC-4f65-9D91-7224C49458BB}">
                  <c15:dlblFieldTable>
                    <c15:dlblFTEntry>
                      <c15:txfldGUID>{DCAD3854-0163-428F-B9AE-506B2F0FFE79}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5C9-4594-8639-B6822C1A7E56}"/>
                </c:ext>
                <c:ext xmlns:c15="http://schemas.microsoft.com/office/drawing/2012/chart" uri="{CE6537A1-D6FC-4f65-9D91-7224C49458BB}">
                  <c15:dlblFieldTable>
                    <c15:dlblFTEntry>
                      <c15:txfldGUID>{49AE1B12-7F0B-4C1A-A75E-5BD3191E548C}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5.3</c:v>
                </c:pt>
                <c:pt idx="1">
                  <c:v>5.2</c:v>
                </c:pt>
                <c:pt idx="2">
                  <c:v>5.3</c:v>
                </c:pt>
                <c:pt idx="3">
                  <c:v>5.0999999999999996</c:v>
                </c:pt>
                <c:pt idx="4">
                  <c:v>4.8</c:v>
                </c:pt>
              </c:numCache>
            </c:numRef>
          </c:xVal>
          <c:yVal>
            <c:numRef>
              <c:f>公会計指標分析・財政指標組合せ分析表!$K$77:$O$77</c:f>
              <c:numCache>
                <c:formatCode>#,##0.0;"▲ "#,##0.0</c:formatCode>
                <c:ptCount val="5"/>
                <c:pt idx="0">
                  <c:v>93.2</c:v>
                </c:pt>
                <c:pt idx="1">
                  <c:v>88.7</c:v>
                </c:pt>
                <c:pt idx="2">
                  <c:v>80</c:v>
                </c:pt>
                <c:pt idx="3">
                  <c:v>61.4</c:v>
                </c:pt>
                <c:pt idx="4">
                  <c:v>25.4</c:v>
                </c:pt>
              </c:numCache>
            </c:numRef>
          </c:yVal>
          <c:smooth val="0"/>
          <c:extLst xmlns:c16r2="http://schemas.microsoft.com/office/drawing/2015/06/chart">
            <c:ext xmlns:c16="http://schemas.microsoft.com/office/drawing/2014/chart" uri="{C3380CC4-5D6E-409C-BE32-E72D297353CC}">
              <c16:uniqueId val="{0000000B-55C9-4594-8639-B6822C1A7E56}"/>
            </c:ext>
          </c:extLst>
        </c:ser>
        <c:dLbls>
          <c:showLegendKey val="0"/>
          <c:showVal val="0"/>
          <c:showCatName val="0"/>
          <c:showSerName val="0"/>
          <c:showPercent val="0"/>
          <c:showBubbleSize val="0"/>
        </c:dLbls>
        <c:axId val="497037096"/>
        <c:axId val="497040232"/>
      </c:scatterChart>
      <c:valAx>
        <c:axId val="497037096"/>
        <c:scaling>
          <c:orientation val="minMax"/>
          <c:max val="5.8"/>
          <c:min val="-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040232"/>
        <c:crosses val="autoZero"/>
        <c:crossBetween val="midCat"/>
      </c:valAx>
      <c:valAx>
        <c:axId val="497040232"/>
        <c:scaling>
          <c:orientation val="minMax"/>
          <c:max val="10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037096"/>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実質公債費比率は類似団体と比較して低い水準にあり、近年横ばいとなっている。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年度は、元利償還金の額が減少したが、公営企業債の元利償還金に対する繰入金等が増加したことなどから横ばいであった。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今後も引き続き後年度負担を考慮した事業執行及び起債管理を行い、適正な水準の維持に努める。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将来負担比率は類似団体と比較して低い水準にあり、近年下落傾向にある。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年度において、充当可能財源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都市計画税）は減額したが、地方債の現在高、債務負担行為に基づく支出予定額、公営企業債等繰入見込額及び退職手当支給予定額が減額したことにより、将来負担比率が</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％改善した。</a:t>
          </a:r>
        </a:p>
        <a:p>
          <a:r>
            <a:rPr kumimoji="1" lang="ja-JP" altLang="en-US" sz="1400">
              <a:latin typeface="ＭＳ ゴシック" pitchFamily="49" charset="-128"/>
              <a:ea typeface="ＭＳ ゴシック" pitchFamily="49" charset="-128"/>
            </a:rPr>
            <a:t>今後も後年度への負担がかかる事業については慎重を期すとともに、新たな職員数適正化計画の策定を進めることにより、さらなる財政の健全化を図りたい。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神奈川県鎌倉市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176,900
175,668
39.67
60,936,167
57,345,250
1,932,380
35,567,591
40,119,222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2" name="角丸四角形 21"/>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5" name="正方形/長方形 24"/>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9" name="直線コネクタ 28"/>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0" name="直線コネクタ 29"/>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1" name="直線コネクタ 30"/>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2" name="直線コネクタ 31"/>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6" name="テキスト ボックス 35"/>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[ 30.6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7" name="正方形/長方形 46"/>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9" name="テキスト ボックス 48"/>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鎌倉市では、老朽化した施設の改築更新や除却を進めている。その取組みの効果により、有形固定資産減価償却率については、類似団体平均と比較して低水準にあると考えられる。 </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4" name="テキスト ボックス 53"/>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6" name="テキスト ボックス 55"/>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8" name="テキスト ボックス 57"/>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0" name="テキスト ボックス 59"/>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2" name="テキスト ボックス 61"/>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150918</xdr:rowOff>
    </xdr:from>
    <xdr:to>
      <xdr:col>3</xdr:col>
      <xdr:colOff>1170940</xdr:colOff>
      <xdr:row>34</xdr:row>
      <xdr:rowOff>120227</xdr:rowOff>
    </xdr:to>
    <xdr:cxnSp macro="">
      <xdr:nvCxnSpPr>
        <xdr:cNvPr id="66" name="直線コネクタ 65"/>
        <xdr:cNvCxnSpPr/>
      </xdr:nvCxnSpPr>
      <xdr:spPr>
        <a:xfrm flipV="1">
          <a:off x="4760595" y="5561118"/>
          <a:ext cx="1270"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124054</xdr:rowOff>
    </xdr:from>
    <xdr:ext cx="405111" cy="259045"/>
    <xdr:sp macro="" textlink="">
      <xdr:nvSpPr>
        <xdr:cNvPr id="67" name="有形固定資産減価償却率最小値テキスト"/>
        <xdr:cNvSpPr txBox="1"/>
      </xdr:nvSpPr>
      <xdr:spPr>
        <a:xfrm>
          <a:off x="4813300" y="673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xdr:col>
      <xdr:colOff>1082675</xdr:colOff>
      <xdr:row>34</xdr:row>
      <xdr:rowOff>120227</xdr:rowOff>
    </xdr:from>
    <xdr:to>
      <xdr:col>3</xdr:col>
      <xdr:colOff>1260475</xdr:colOff>
      <xdr:row>34</xdr:row>
      <xdr:rowOff>120227</xdr:rowOff>
    </xdr:to>
    <xdr:cxnSp macro="">
      <xdr:nvCxnSpPr>
        <xdr:cNvPr id="68" name="直線コネクタ 67"/>
        <xdr:cNvCxnSpPr/>
      </xdr:nvCxnSpPr>
      <xdr:spPr>
        <a:xfrm>
          <a:off x="4673600" y="6730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97595</xdr:rowOff>
    </xdr:from>
    <xdr:ext cx="405111" cy="259045"/>
    <xdr:sp macro="" textlink="">
      <xdr:nvSpPr>
        <xdr:cNvPr id="69" name="有形固定資産減価償却率最大値テキスト"/>
        <xdr:cNvSpPr txBox="1"/>
      </xdr:nvSpPr>
      <xdr:spPr>
        <a:xfrm>
          <a:off x="4813300" y="533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3</xdr:col>
      <xdr:colOff>1082675</xdr:colOff>
      <xdr:row>27</xdr:row>
      <xdr:rowOff>150918</xdr:rowOff>
    </xdr:from>
    <xdr:to>
      <xdr:col>3</xdr:col>
      <xdr:colOff>1260475</xdr:colOff>
      <xdr:row>27</xdr:row>
      <xdr:rowOff>150918</xdr:rowOff>
    </xdr:to>
    <xdr:cxnSp macro="">
      <xdr:nvCxnSpPr>
        <xdr:cNvPr id="70" name="直線コネクタ 69"/>
        <xdr:cNvCxnSpPr/>
      </xdr:nvCxnSpPr>
      <xdr:spPr>
        <a:xfrm>
          <a:off x="4673600" y="556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123207</xdr:rowOff>
    </xdr:from>
    <xdr:ext cx="405111" cy="259045"/>
    <xdr:sp macro="" textlink="">
      <xdr:nvSpPr>
        <xdr:cNvPr id="71"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100330</xdr:rowOff>
    </xdr:from>
    <xdr:to>
      <xdr:col>3</xdr:col>
      <xdr:colOff>1222375</xdr:colOff>
      <xdr:row>31</xdr:row>
      <xdr:rowOff>30480</xdr:rowOff>
    </xdr:to>
    <xdr:sp macro="" textlink="">
      <xdr:nvSpPr>
        <xdr:cNvPr id="72" name="フローチャート : 判断 71"/>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34</xdr:row>
      <xdr:rowOff>69427</xdr:rowOff>
    </xdr:from>
    <xdr:to>
      <xdr:col>3</xdr:col>
      <xdr:colOff>1222375</xdr:colOff>
      <xdr:row>34</xdr:row>
      <xdr:rowOff>171027</xdr:rowOff>
    </xdr:to>
    <xdr:sp macro="" textlink="">
      <xdr:nvSpPr>
        <xdr:cNvPr id="78" name="円/楕円 77"/>
        <xdr:cNvSpPr/>
      </xdr:nvSpPr>
      <xdr:spPr>
        <a:xfrm>
          <a:off x="47117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155804</xdr:rowOff>
    </xdr:from>
    <xdr:ext cx="405111" cy="259045"/>
    <xdr:sp macro="" textlink="">
      <xdr:nvSpPr>
        <xdr:cNvPr id="79" name="有形固定資産減価償却率該当値テキスト"/>
        <xdr:cNvSpPr txBox="1"/>
      </xdr:nvSpPr>
      <xdr:spPr>
        <a:xfrm>
          <a:off x="4813300" y="659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神奈川県鎌倉市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176,900
175,668
39.67
60,936,167
57,345,250
1,932,380
35,567,591
40,119,222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3048</xdr:rowOff>
    </xdr:from>
    <xdr:to>
      <xdr:col>6</xdr:col>
      <xdr:colOff>510540</xdr:colOff>
      <xdr:row>41</xdr:row>
      <xdr:rowOff>121920</xdr:rowOff>
    </xdr:to>
    <xdr:cxnSp macro="">
      <xdr:nvCxnSpPr>
        <xdr:cNvPr id="55" name="直線コネクタ 54"/>
        <xdr:cNvCxnSpPr/>
      </xdr:nvCxnSpPr>
      <xdr:spPr>
        <a:xfrm flipV="1">
          <a:off x="4634865" y="600379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125747</xdr:rowOff>
    </xdr:from>
    <xdr:ext cx="405111" cy="259045"/>
    <xdr:sp macro="" textlink="">
      <xdr:nvSpPr>
        <xdr:cNvPr id="56" name="【道路】&#10;有形固定資産減価償却率最小値テキスト"/>
        <xdr:cNvSpPr txBox="1"/>
      </xdr:nvSpPr>
      <xdr:spPr>
        <a:xfrm>
          <a:off x="47244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6</xdr:col>
      <xdr:colOff>422275</xdr:colOff>
      <xdr:row>41</xdr:row>
      <xdr:rowOff>121920</xdr:rowOff>
    </xdr:from>
    <xdr:to>
      <xdr:col>6</xdr:col>
      <xdr:colOff>600075</xdr:colOff>
      <xdr:row>41</xdr:row>
      <xdr:rowOff>121920</xdr:rowOff>
    </xdr:to>
    <xdr:cxnSp macro="">
      <xdr:nvCxnSpPr>
        <xdr:cNvPr id="57" name="直線コネクタ 56"/>
        <xdr:cNvCxnSpPr/>
      </xdr:nvCxnSpPr>
      <xdr:spPr>
        <a:xfrm>
          <a:off x="4546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121175</xdr:rowOff>
    </xdr:from>
    <xdr:ext cx="405111" cy="259045"/>
    <xdr:sp macro="" textlink="">
      <xdr:nvSpPr>
        <xdr:cNvPr id="58" name="【道路】&#10;有形固定資産減価償却率最大値テキスト"/>
        <xdr:cNvSpPr txBox="1"/>
      </xdr:nvSpPr>
      <xdr:spPr>
        <a:xfrm>
          <a:off x="4724400" y="5779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35</xdr:row>
      <xdr:rowOff>3048</xdr:rowOff>
    </xdr:from>
    <xdr:to>
      <xdr:col>6</xdr:col>
      <xdr:colOff>600075</xdr:colOff>
      <xdr:row>35</xdr:row>
      <xdr:rowOff>3048</xdr:rowOff>
    </xdr:to>
    <xdr:cxnSp macro="">
      <xdr:nvCxnSpPr>
        <xdr:cNvPr id="59" name="直線コネクタ 58"/>
        <xdr:cNvCxnSpPr/>
      </xdr:nvCxnSpPr>
      <xdr:spPr>
        <a:xfrm>
          <a:off x="4546600" y="600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50563</xdr:rowOff>
    </xdr:from>
    <xdr:ext cx="405111" cy="259045"/>
    <xdr:sp macro="" textlink="">
      <xdr:nvSpPr>
        <xdr:cNvPr id="60" name="【道路】&#10;有形固定資産減価償却率平均値テキスト"/>
        <xdr:cNvSpPr txBox="1"/>
      </xdr:nvSpPr>
      <xdr:spPr>
        <a:xfrm>
          <a:off x="4724400" y="6737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27686</xdr:rowOff>
    </xdr:from>
    <xdr:to>
      <xdr:col>6</xdr:col>
      <xdr:colOff>561975</xdr:colOff>
      <xdr:row>40</xdr:row>
      <xdr:rowOff>129286</xdr:rowOff>
    </xdr:to>
    <xdr:sp macro="" textlink="">
      <xdr:nvSpPr>
        <xdr:cNvPr id="61" name="フローチャート : 判断 60"/>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141986</xdr:rowOff>
    </xdr:from>
    <xdr:to>
      <xdr:col>6</xdr:col>
      <xdr:colOff>561975</xdr:colOff>
      <xdr:row>41</xdr:row>
      <xdr:rowOff>72136</xdr:rowOff>
    </xdr:to>
    <xdr:sp macro="" textlink="">
      <xdr:nvSpPr>
        <xdr:cNvPr id="67" name="円/楕円 66"/>
        <xdr:cNvSpPr/>
      </xdr:nvSpPr>
      <xdr:spPr>
        <a:xfrm>
          <a:off x="45847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56913</xdr:rowOff>
    </xdr:from>
    <xdr:ext cx="405111" cy="259045"/>
    <xdr:sp macro="" textlink="">
      <xdr:nvSpPr>
        <xdr:cNvPr id="68" name="【道路】&#10;有形固定資産減価償却率該当値テキスト"/>
        <xdr:cNvSpPr txBox="1"/>
      </xdr:nvSpPr>
      <xdr:spPr>
        <a:xfrm>
          <a:off x="4724400" y="6914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2" name="テキスト ボックス 8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4" name="テキスト ボックス 8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6" name="テキスト ボックス 8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88" name="テキスト ボックス 8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0" name="テキスト ボックス 8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3"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123879</xdr:rowOff>
    </xdr:from>
    <xdr:to>
      <xdr:col>15</xdr:col>
      <xdr:colOff>180340</xdr:colOff>
      <xdr:row>41</xdr:row>
      <xdr:rowOff>95141</xdr:rowOff>
    </xdr:to>
    <xdr:cxnSp macro="">
      <xdr:nvCxnSpPr>
        <xdr:cNvPr id="94" name="直線コネクタ 93"/>
        <xdr:cNvCxnSpPr/>
      </xdr:nvCxnSpPr>
      <xdr:spPr>
        <a:xfrm flipV="1">
          <a:off x="10476865" y="5610279"/>
          <a:ext cx="0" cy="1514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98968</xdr:rowOff>
    </xdr:from>
    <xdr:ext cx="469744" cy="259045"/>
    <xdr:sp macro="" textlink="">
      <xdr:nvSpPr>
        <xdr:cNvPr id="95" name="【道路】&#10;一人当たり延長最小値テキスト"/>
        <xdr:cNvSpPr txBox="1"/>
      </xdr:nvSpPr>
      <xdr:spPr>
        <a:xfrm>
          <a:off x="10566400" y="712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0.517</a:t>
          </a:r>
          <a:endParaRPr kumimoji="1" lang="ja-JP" altLang="en-US" sz="1000" b="1">
            <a:latin typeface="ＭＳ Ｐゴシック"/>
          </a:endParaRPr>
        </a:p>
      </xdr:txBody>
    </xdr:sp>
    <xdr:clientData/>
  </xdr:oneCellAnchor>
  <xdr:twoCellAnchor>
    <xdr:from>
      <xdr:col>15</xdr:col>
      <xdr:colOff>92075</xdr:colOff>
      <xdr:row>41</xdr:row>
      <xdr:rowOff>95141</xdr:rowOff>
    </xdr:from>
    <xdr:to>
      <xdr:col>15</xdr:col>
      <xdr:colOff>269875</xdr:colOff>
      <xdr:row>41</xdr:row>
      <xdr:rowOff>95141</xdr:rowOff>
    </xdr:to>
    <xdr:cxnSp macro="">
      <xdr:nvCxnSpPr>
        <xdr:cNvPr id="96" name="直線コネクタ 95"/>
        <xdr:cNvCxnSpPr/>
      </xdr:nvCxnSpPr>
      <xdr:spPr>
        <a:xfrm>
          <a:off x="10388600" y="712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70556</xdr:rowOff>
    </xdr:from>
    <xdr:ext cx="469744" cy="259045"/>
    <xdr:sp macro="" textlink="">
      <xdr:nvSpPr>
        <xdr:cNvPr id="97" name="【道路】&#10;一人当たり延長最大値テキスト"/>
        <xdr:cNvSpPr txBox="1"/>
      </xdr:nvSpPr>
      <xdr:spPr>
        <a:xfrm>
          <a:off x="10566400" y="538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15</xdr:col>
      <xdr:colOff>92075</xdr:colOff>
      <xdr:row>32</xdr:row>
      <xdr:rowOff>123879</xdr:rowOff>
    </xdr:from>
    <xdr:to>
      <xdr:col>15</xdr:col>
      <xdr:colOff>269875</xdr:colOff>
      <xdr:row>32</xdr:row>
      <xdr:rowOff>123879</xdr:rowOff>
    </xdr:to>
    <xdr:cxnSp macro="">
      <xdr:nvCxnSpPr>
        <xdr:cNvPr id="98" name="直線コネクタ 97"/>
        <xdr:cNvCxnSpPr/>
      </xdr:nvCxnSpPr>
      <xdr:spPr>
        <a:xfrm>
          <a:off x="10388600" y="561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37137</xdr:rowOff>
    </xdr:from>
    <xdr:ext cx="469744" cy="259045"/>
    <xdr:sp macro="" textlink="">
      <xdr:nvSpPr>
        <xdr:cNvPr id="99" name="【道路】&#10;一人当たり延長平均値テキスト"/>
        <xdr:cNvSpPr txBox="1"/>
      </xdr:nvSpPr>
      <xdr:spPr>
        <a:xfrm>
          <a:off x="10566400" y="620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58710</xdr:rowOff>
    </xdr:from>
    <xdr:to>
      <xdr:col>15</xdr:col>
      <xdr:colOff>231775</xdr:colOff>
      <xdr:row>36</xdr:row>
      <xdr:rowOff>160310</xdr:rowOff>
    </xdr:to>
    <xdr:sp macro="" textlink="">
      <xdr:nvSpPr>
        <xdr:cNvPr id="100" name="フローチャート : 判断 99"/>
        <xdr:cNvSpPr/>
      </xdr:nvSpPr>
      <xdr:spPr>
        <a:xfrm>
          <a:off x="10426700" y="62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94633</xdr:rowOff>
    </xdr:from>
    <xdr:to>
      <xdr:col>15</xdr:col>
      <xdr:colOff>231775</xdr:colOff>
      <xdr:row>36</xdr:row>
      <xdr:rowOff>24783</xdr:rowOff>
    </xdr:to>
    <xdr:sp macro="" textlink="">
      <xdr:nvSpPr>
        <xdr:cNvPr id="106" name="円/楕円 105"/>
        <xdr:cNvSpPr/>
      </xdr:nvSpPr>
      <xdr:spPr>
        <a:xfrm>
          <a:off x="10426700" y="60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117510</xdr:rowOff>
    </xdr:from>
    <xdr:ext cx="469744" cy="259045"/>
    <xdr:sp macro="" textlink="">
      <xdr:nvSpPr>
        <xdr:cNvPr id="107" name="【道路】&#10;一人当たり延長該当値テキスト"/>
        <xdr:cNvSpPr txBox="1"/>
      </xdr:nvSpPr>
      <xdr:spPr>
        <a:xfrm>
          <a:off x="10566400" y="594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8" name="正方形/長方形 107"/>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8" name="テキスト ボックス 12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64770</xdr:rowOff>
    </xdr:from>
    <xdr:to>
      <xdr:col>6</xdr:col>
      <xdr:colOff>510540</xdr:colOff>
      <xdr:row>63</xdr:row>
      <xdr:rowOff>83820</xdr:rowOff>
    </xdr:to>
    <xdr:cxnSp macro="">
      <xdr:nvCxnSpPr>
        <xdr:cNvPr id="132" name="直線コネクタ 131"/>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87647</xdr:rowOff>
    </xdr:from>
    <xdr:ext cx="405111" cy="259045"/>
    <xdr:sp macro="" textlink="">
      <xdr:nvSpPr>
        <xdr:cNvPr id="133" name="【橋りょう・トンネル】&#10;有形固定資産減価償却率最小値テキスト"/>
        <xdr:cNvSpPr txBox="1"/>
      </xdr:nvSpPr>
      <xdr:spPr>
        <a:xfrm>
          <a:off x="47244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422275</xdr:colOff>
      <xdr:row>63</xdr:row>
      <xdr:rowOff>83820</xdr:rowOff>
    </xdr:from>
    <xdr:to>
      <xdr:col>6</xdr:col>
      <xdr:colOff>600075</xdr:colOff>
      <xdr:row>63</xdr:row>
      <xdr:rowOff>83820</xdr:rowOff>
    </xdr:to>
    <xdr:cxnSp macro="">
      <xdr:nvCxnSpPr>
        <xdr:cNvPr id="134" name="直線コネクタ 133"/>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11447</xdr:rowOff>
    </xdr:from>
    <xdr:ext cx="405111" cy="259045"/>
    <xdr:sp macro="" textlink="">
      <xdr:nvSpPr>
        <xdr:cNvPr id="135" name="【橋りょう・トンネル】&#10;有形固定資産減価償却率最大値テキスト"/>
        <xdr:cNvSpPr txBox="1"/>
      </xdr:nvSpPr>
      <xdr:spPr>
        <a:xfrm>
          <a:off x="47244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6</xdr:col>
      <xdr:colOff>422275</xdr:colOff>
      <xdr:row>56</xdr:row>
      <xdr:rowOff>64770</xdr:rowOff>
    </xdr:from>
    <xdr:to>
      <xdr:col>6</xdr:col>
      <xdr:colOff>600075</xdr:colOff>
      <xdr:row>56</xdr:row>
      <xdr:rowOff>64770</xdr:rowOff>
    </xdr:to>
    <xdr:cxnSp macro="">
      <xdr:nvCxnSpPr>
        <xdr:cNvPr id="136" name="直線コネクタ 135"/>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99077</xdr:rowOff>
    </xdr:from>
    <xdr:ext cx="405111" cy="259045"/>
    <xdr:sp macro="" textlink="">
      <xdr:nvSpPr>
        <xdr:cNvPr id="137" name="【橋りょう・トンネル】&#10;有形固定資産減価償却率平均値テキスト"/>
        <xdr:cNvSpPr txBox="1"/>
      </xdr:nvSpPr>
      <xdr:spPr>
        <a:xfrm>
          <a:off x="4724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138" name="フローチャート : 判断 137"/>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13970</xdr:rowOff>
    </xdr:from>
    <xdr:to>
      <xdr:col>6</xdr:col>
      <xdr:colOff>561975</xdr:colOff>
      <xdr:row>56</xdr:row>
      <xdr:rowOff>115570</xdr:rowOff>
    </xdr:to>
    <xdr:sp macro="" textlink="">
      <xdr:nvSpPr>
        <xdr:cNvPr id="144" name="円/楕円 143"/>
        <xdr:cNvSpPr/>
      </xdr:nvSpPr>
      <xdr:spPr>
        <a:xfrm>
          <a:off x="4584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138447</xdr:rowOff>
    </xdr:from>
    <xdr:ext cx="405111" cy="259045"/>
    <xdr:sp macro="" textlink="">
      <xdr:nvSpPr>
        <xdr:cNvPr id="145" name="【橋りょう・トンネル】&#10;有形固定資産減価償却率該当値テキスト"/>
        <xdr:cNvSpPr txBox="1"/>
      </xdr:nvSpPr>
      <xdr:spPr>
        <a:xfrm>
          <a:off x="4724400" y="956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65,668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105427</xdr:rowOff>
    </xdr:from>
    <xdr:ext cx="531299" cy="259045"/>
    <xdr:sp macro="" textlink="">
      <xdr:nvSpPr>
        <xdr:cNvPr id="158" name="テキスト ボックス 157"/>
        <xdr:cNvSpPr txBox="1"/>
      </xdr:nvSpPr>
      <xdr:spPr>
        <a:xfrm>
          <a:off x="6072701" y="1090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0" name="テキスト ボックス 159"/>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59</xdr:row>
      <xdr:rowOff>29227</xdr:rowOff>
    </xdr:from>
    <xdr:ext cx="531299" cy="259045"/>
    <xdr:sp macro="" textlink="">
      <xdr:nvSpPr>
        <xdr:cNvPr id="162" name="テキスト ボックス 161"/>
        <xdr:cNvSpPr txBox="1"/>
      </xdr:nvSpPr>
      <xdr:spPr>
        <a:xfrm>
          <a:off x="6072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162577</xdr:rowOff>
    </xdr:from>
    <xdr:ext cx="531299" cy="259045"/>
    <xdr:sp macro="" textlink="">
      <xdr:nvSpPr>
        <xdr:cNvPr id="164" name="テキスト ボックス 163"/>
        <xdr:cNvSpPr txBox="1"/>
      </xdr:nvSpPr>
      <xdr:spPr>
        <a:xfrm>
          <a:off x="6072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6" name="テキスト ボックス 16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86525</xdr:rowOff>
    </xdr:from>
    <xdr:to>
      <xdr:col>15</xdr:col>
      <xdr:colOff>180340</xdr:colOff>
      <xdr:row>63</xdr:row>
      <xdr:rowOff>166935</xdr:rowOff>
    </xdr:to>
    <xdr:cxnSp macro="">
      <xdr:nvCxnSpPr>
        <xdr:cNvPr id="170" name="直線コネクタ 169"/>
        <xdr:cNvCxnSpPr/>
      </xdr:nvCxnSpPr>
      <xdr:spPr>
        <a:xfrm flipV="1">
          <a:off x="10476865" y="9687725"/>
          <a:ext cx="0" cy="1280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170762</xdr:rowOff>
    </xdr:from>
    <xdr:ext cx="534377" cy="259045"/>
    <xdr:sp macro="" textlink="">
      <xdr:nvSpPr>
        <xdr:cNvPr id="171" name="【橋りょう・トンネル】&#10;一人当たり有形固定資産（償却資産）額最小値テキスト"/>
        <xdr:cNvSpPr txBox="1"/>
      </xdr:nvSpPr>
      <xdr:spPr>
        <a:xfrm>
          <a:off x="10566400" y="10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24,237</a:t>
          </a:r>
          <a:endParaRPr kumimoji="1" lang="ja-JP" altLang="en-US" sz="1000" b="1">
            <a:latin typeface="ＭＳ Ｐゴシック"/>
          </a:endParaRPr>
        </a:p>
      </xdr:txBody>
    </xdr:sp>
    <xdr:clientData/>
  </xdr:oneCellAnchor>
  <xdr:twoCellAnchor>
    <xdr:from>
      <xdr:col>15</xdr:col>
      <xdr:colOff>92075</xdr:colOff>
      <xdr:row>63</xdr:row>
      <xdr:rowOff>166935</xdr:rowOff>
    </xdr:from>
    <xdr:to>
      <xdr:col>15</xdr:col>
      <xdr:colOff>269875</xdr:colOff>
      <xdr:row>63</xdr:row>
      <xdr:rowOff>166935</xdr:rowOff>
    </xdr:to>
    <xdr:cxnSp macro="">
      <xdr:nvCxnSpPr>
        <xdr:cNvPr id="172" name="直線コネクタ 171"/>
        <xdr:cNvCxnSpPr/>
      </xdr:nvCxnSpPr>
      <xdr:spPr>
        <a:xfrm>
          <a:off x="10388600" y="1096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33202</xdr:rowOff>
    </xdr:from>
    <xdr:ext cx="534377" cy="259045"/>
    <xdr:sp macro="" textlink="">
      <xdr:nvSpPr>
        <xdr:cNvPr id="173" name="【橋りょう・トンネル】&#10;一人当たり有形固定資産（償却資産）額最大値テキスト"/>
        <xdr:cNvSpPr txBox="1"/>
      </xdr:nvSpPr>
      <xdr:spPr>
        <a:xfrm>
          <a:off x="10566400" y="946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91,458</a:t>
          </a:r>
          <a:endParaRPr kumimoji="1" lang="ja-JP" altLang="en-US" sz="1000" b="1">
            <a:latin typeface="ＭＳ Ｐゴシック"/>
          </a:endParaRPr>
        </a:p>
      </xdr:txBody>
    </xdr:sp>
    <xdr:clientData/>
  </xdr:oneCellAnchor>
  <xdr:twoCellAnchor>
    <xdr:from>
      <xdr:col>15</xdr:col>
      <xdr:colOff>92075</xdr:colOff>
      <xdr:row>56</xdr:row>
      <xdr:rowOff>86525</xdr:rowOff>
    </xdr:from>
    <xdr:to>
      <xdr:col>15</xdr:col>
      <xdr:colOff>269875</xdr:colOff>
      <xdr:row>56</xdr:row>
      <xdr:rowOff>86525</xdr:rowOff>
    </xdr:to>
    <xdr:cxnSp macro="">
      <xdr:nvCxnSpPr>
        <xdr:cNvPr id="174" name="直線コネクタ 173"/>
        <xdr:cNvCxnSpPr/>
      </xdr:nvCxnSpPr>
      <xdr:spPr>
        <a:xfrm>
          <a:off x="10388600" y="96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131430</xdr:rowOff>
    </xdr:from>
    <xdr:ext cx="534377" cy="259045"/>
    <xdr:sp macro="" textlink="">
      <xdr:nvSpPr>
        <xdr:cNvPr id="175" name="【橋りょう・トンネル】&#10;一人当たり有形固定資産（償却資産）額平均値テキスト"/>
        <xdr:cNvSpPr txBox="1"/>
      </xdr:nvSpPr>
      <xdr:spPr>
        <a:xfrm>
          <a:off x="10566400" y="10075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60,635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108553</xdr:rowOff>
    </xdr:from>
    <xdr:to>
      <xdr:col>15</xdr:col>
      <xdr:colOff>231775</xdr:colOff>
      <xdr:row>60</xdr:row>
      <xdr:rowOff>38703</xdr:rowOff>
    </xdr:to>
    <xdr:sp macro="" textlink="">
      <xdr:nvSpPr>
        <xdr:cNvPr id="176" name="フローチャート : 判断 175"/>
        <xdr:cNvSpPr/>
      </xdr:nvSpPr>
      <xdr:spPr>
        <a:xfrm>
          <a:off x="10426700" y="10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116135</xdr:rowOff>
    </xdr:from>
    <xdr:to>
      <xdr:col>15</xdr:col>
      <xdr:colOff>231775</xdr:colOff>
      <xdr:row>64</xdr:row>
      <xdr:rowOff>46285</xdr:rowOff>
    </xdr:to>
    <xdr:sp macro="" textlink="">
      <xdr:nvSpPr>
        <xdr:cNvPr id="182" name="円/楕円 181"/>
        <xdr:cNvSpPr/>
      </xdr:nvSpPr>
      <xdr:spPr>
        <a:xfrm>
          <a:off x="10426700" y="1091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31062</xdr:rowOff>
    </xdr:from>
    <xdr:ext cx="534377" cy="259045"/>
    <xdr:sp macro="" textlink="">
      <xdr:nvSpPr>
        <xdr:cNvPr id="183" name="【橋りょう・トンネル】&#10;一人当たり有形固定資産（償却資産）額該当値テキスト"/>
        <xdr:cNvSpPr txBox="1"/>
      </xdr:nvSpPr>
      <xdr:spPr>
        <a:xfrm>
          <a:off x="10566400" y="1083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152400</xdr:rowOff>
    </xdr:from>
    <xdr:to>
      <xdr:col>6</xdr:col>
      <xdr:colOff>510540</xdr:colOff>
      <xdr:row>86</xdr:row>
      <xdr:rowOff>64770</xdr:rowOff>
    </xdr:to>
    <xdr:cxnSp macro="">
      <xdr:nvCxnSpPr>
        <xdr:cNvPr id="208" name="直線コネクタ 207"/>
        <xdr:cNvCxnSpPr/>
      </xdr:nvCxnSpPr>
      <xdr:spPr>
        <a:xfrm flipV="1">
          <a:off x="4634865" y="1335405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68597</xdr:rowOff>
    </xdr:from>
    <xdr:ext cx="405111" cy="259045"/>
    <xdr:sp macro="" textlink="">
      <xdr:nvSpPr>
        <xdr:cNvPr id="209" name="【公営住宅】&#10;有形固定資産減価償却率最小値テキスト"/>
        <xdr:cNvSpPr txBox="1"/>
      </xdr:nvSpPr>
      <xdr:spPr>
        <a:xfrm>
          <a:off x="47244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422275</xdr:colOff>
      <xdr:row>86</xdr:row>
      <xdr:rowOff>64770</xdr:rowOff>
    </xdr:from>
    <xdr:to>
      <xdr:col>6</xdr:col>
      <xdr:colOff>600075</xdr:colOff>
      <xdr:row>86</xdr:row>
      <xdr:rowOff>64770</xdr:rowOff>
    </xdr:to>
    <xdr:cxnSp macro="">
      <xdr:nvCxnSpPr>
        <xdr:cNvPr id="210" name="直線コネクタ 209"/>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99077</xdr:rowOff>
    </xdr:from>
    <xdr:ext cx="405111" cy="259045"/>
    <xdr:sp macro="" textlink="">
      <xdr:nvSpPr>
        <xdr:cNvPr id="211" name="【公営住宅】&#10;有形固定資産減価償却率最大値テキスト"/>
        <xdr:cNvSpPr txBox="1"/>
      </xdr:nvSpPr>
      <xdr:spPr>
        <a:xfrm>
          <a:off x="47244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77</xdr:row>
      <xdr:rowOff>152400</xdr:rowOff>
    </xdr:from>
    <xdr:to>
      <xdr:col>6</xdr:col>
      <xdr:colOff>600075</xdr:colOff>
      <xdr:row>77</xdr:row>
      <xdr:rowOff>152400</xdr:rowOff>
    </xdr:to>
    <xdr:cxnSp macro="">
      <xdr:nvCxnSpPr>
        <xdr:cNvPr id="212" name="直線コネクタ 211"/>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133366</xdr:rowOff>
    </xdr:from>
    <xdr:ext cx="405111" cy="259045"/>
    <xdr:sp macro="" textlink="">
      <xdr:nvSpPr>
        <xdr:cNvPr id="213" name="【公営住宅】&#10;有形固定資産減価償却率平均値テキスト"/>
        <xdr:cNvSpPr txBox="1"/>
      </xdr:nvSpPr>
      <xdr:spPr>
        <a:xfrm>
          <a:off x="4724400" y="14363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154939</xdr:rowOff>
    </xdr:from>
    <xdr:to>
      <xdr:col>6</xdr:col>
      <xdr:colOff>561975</xdr:colOff>
      <xdr:row>84</xdr:row>
      <xdr:rowOff>85089</xdr:rowOff>
    </xdr:to>
    <xdr:sp macro="" textlink="">
      <xdr:nvSpPr>
        <xdr:cNvPr id="214" name="フローチャート : 判断 213"/>
        <xdr:cNvSpPr/>
      </xdr:nvSpPr>
      <xdr:spPr>
        <a:xfrm>
          <a:off x="4584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101600</xdr:rowOff>
    </xdr:from>
    <xdr:to>
      <xdr:col>6</xdr:col>
      <xdr:colOff>561975</xdr:colOff>
      <xdr:row>78</xdr:row>
      <xdr:rowOff>31750</xdr:rowOff>
    </xdr:to>
    <xdr:sp macro="" textlink="">
      <xdr:nvSpPr>
        <xdr:cNvPr id="220" name="円/楕円 219"/>
        <xdr:cNvSpPr/>
      </xdr:nvSpPr>
      <xdr:spPr>
        <a:xfrm>
          <a:off x="45847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54627</xdr:rowOff>
    </xdr:from>
    <xdr:ext cx="405111" cy="259045"/>
    <xdr:sp macro="" textlink="">
      <xdr:nvSpPr>
        <xdr:cNvPr id="221" name="【公営住宅】&#10;有形固定資産減価償却率該当値テキスト"/>
        <xdr:cNvSpPr txBox="1"/>
      </xdr:nvSpPr>
      <xdr:spPr>
        <a:xfrm>
          <a:off x="4724400" y="1325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41300</xdr:rowOff>
    </xdr:from>
    <xdr:to>
      <xdr:col>15</xdr:col>
      <xdr:colOff>180340</xdr:colOff>
      <xdr:row>85</xdr:row>
      <xdr:rowOff>162916</xdr:rowOff>
    </xdr:to>
    <xdr:cxnSp macro="">
      <xdr:nvCxnSpPr>
        <xdr:cNvPr id="243" name="直線コネクタ 242"/>
        <xdr:cNvCxnSpPr/>
      </xdr:nvCxnSpPr>
      <xdr:spPr>
        <a:xfrm flipV="1">
          <a:off x="10476865" y="13414400"/>
          <a:ext cx="0" cy="132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166743</xdr:rowOff>
    </xdr:from>
    <xdr:ext cx="469744" cy="259045"/>
    <xdr:sp macro="" textlink="">
      <xdr:nvSpPr>
        <xdr:cNvPr id="244" name="【公営住宅】&#10;一人当たり面積最小値テキスト"/>
        <xdr:cNvSpPr txBox="1"/>
      </xdr:nvSpPr>
      <xdr:spPr>
        <a:xfrm>
          <a:off x="105664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15</xdr:col>
      <xdr:colOff>92075</xdr:colOff>
      <xdr:row>85</xdr:row>
      <xdr:rowOff>162916</xdr:rowOff>
    </xdr:from>
    <xdr:to>
      <xdr:col>15</xdr:col>
      <xdr:colOff>269875</xdr:colOff>
      <xdr:row>85</xdr:row>
      <xdr:rowOff>162916</xdr:rowOff>
    </xdr:to>
    <xdr:cxnSp macro="">
      <xdr:nvCxnSpPr>
        <xdr:cNvPr id="245" name="直線コネクタ 244"/>
        <xdr:cNvCxnSpPr/>
      </xdr:nvCxnSpPr>
      <xdr:spPr>
        <a:xfrm>
          <a:off x="10388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159427</xdr:rowOff>
    </xdr:from>
    <xdr:ext cx="469744" cy="259045"/>
    <xdr:sp macro="" textlink="">
      <xdr:nvSpPr>
        <xdr:cNvPr id="246" name="【公営住宅】&#10;一人当たり面積最大値テキスト"/>
        <xdr:cNvSpPr txBox="1"/>
      </xdr:nvSpPr>
      <xdr:spPr>
        <a:xfrm>
          <a:off x="10566400" y="131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2.993</a:t>
          </a:r>
          <a:endParaRPr kumimoji="1" lang="ja-JP" altLang="en-US" sz="1000" b="1">
            <a:latin typeface="ＭＳ Ｐゴシック"/>
          </a:endParaRPr>
        </a:p>
      </xdr:txBody>
    </xdr:sp>
    <xdr:clientData/>
  </xdr:oneCellAnchor>
  <xdr:twoCellAnchor>
    <xdr:from>
      <xdr:col>15</xdr:col>
      <xdr:colOff>92075</xdr:colOff>
      <xdr:row>78</xdr:row>
      <xdr:rowOff>41300</xdr:rowOff>
    </xdr:from>
    <xdr:to>
      <xdr:col>15</xdr:col>
      <xdr:colOff>269875</xdr:colOff>
      <xdr:row>78</xdr:row>
      <xdr:rowOff>41300</xdr:rowOff>
    </xdr:to>
    <xdr:cxnSp macro="">
      <xdr:nvCxnSpPr>
        <xdr:cNvPr id="247" name="直線コネクタ 246"/>
        <xdr:cNvCxnSpPr/>
      </xdr:nvCxnSpPr>
      <xdr:spPr>
        <a:xfrm>
          <a:off x="10388600" y="134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120363</xdr:rowOff>
    </xdr:from>
    <xdr:ext cx="469744" cy="259045"/>
    <xdr:sp macro="" textlink="">
      <xdr:nvSpPr>
        <xdr:cNvPr id="248" name="【公営住宅】&#10;一人当たり面積平均値テキスト"/>
        <xdr:cNvSpPr txBox="1"/>
      </xdr:nvSpPr>
      <xdr:spPr>
        <a:xfrm>
          <a:off x="10566400" y="14350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97486</xdr:rowOff>
    </xdr:from>
    <xdr:to>
      <xdr:col>15</xdr:col>
      <xdr:colOff>231775</xdr:colOff>
      <xdr:row>85</xdr:row>
      <xdr:rowOff>27636</xdr:rowOff>
    </xdr:to>
    <xdr:sp macro="" textlink="">
      <xdr:nvSpPr>
        <xdr:cNvPr id="249" name="フローチャート : 判断 248"/>
        <xdr:cNvSpPr/>
      </xdr:nvSpPr>
      <xdr:spPr>
        <a:xfrm>
          <a:off x="10426700" y="1449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88342</xdr:rowOff>
    </xdr:from>
    <xdr:to>
      <xdr:col>15</xdr:col>
      <xdr:colOff>231775</xdr:colOff>
      <xdr:row>86</xdr:row>
      <xdr:rowOff>18492</xdr:rowOff>
    </xdr:to>
    <xdr:sp macro="" textlink="">
      <xdr:nvSpPr>
        <xdr:cNvPr id="255" name="円/楕円 254"/>
        <xdr:cNvSpPr/>
      </xdr:nvSpPr>
      <xdr:spPr>
        <a:xfrm>
          <a:off x="104267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3269</xdr:rowOff>
    </xdr:from>
    <xdr:ext cx="469744" cy="259045"/>
    <xdr:sp macro="" textlink="">
      <xdr:nvSpPr>
        <xdr:cNvPr id="256" name="【公営住宅】&#10;一人当たり面積該当値テキスト"/>
        <xdr:cNvSpPr txBox="1"/>
      </xdr:nvSpPr>
      <xdr:spPr>
        <a:xfrm>
          <a:off x="10566400" y="145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8" name="正方形/長方形 25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9" name="正方形/長方形 25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0" name="正方形/長方形 25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1" name="正方形/長方形 26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2" name="正方形/長方形 26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3" name="正方形/長方形 26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4" name="正方形/長方形 26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5" name="正方形/長方形 26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6" name="正方形/長方形 26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7" name="正方形/長方形 26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8" name="正方形/長方形 267"/>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9" name="正方形/長方形 268"/>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0" name="正方形/長方形 2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1" name="正方形/長方形 2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2" name="正方形/長方形 2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3" name="正方形/長方形 2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4" name="正方形/長方形 2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5" name="正方形/長方形 2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6" name="正方形/長方形 275"/>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7" name="テキスト ボックス 2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8" name="直線コネクタ 2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79" name="テキスト ボックス 2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280" name="直線コネクタ 279"/>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281" name="テキスト ボックス 280"/>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82" name="直線コネクタ 281"/>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283" name="テキスト ボックス 282"/>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284" name="直線コネクタ 283"/>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285" name="テキスト ボックス 284"/>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6" name="直線コネクタ 2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7" name="テキスト ボックス 2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288" name="直線コネクタ 287"/>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289" name="テキスト ボックス 288"/>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290" name="直線コネクタ 289"/>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291" name="テキスト ボックス 290"/>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292" name="直線コネクタ 291"/>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162577</xdr:rowOff>
    </xdr:from>
    <xdr:ext cx="467179" cy="259045"/>
    <xdr:sp macro="" textlink="">
      <xdr:nvSpPr>
        <xdr:cNvPr id="293" name="テキスト ボックス 292"/>
        <xdr:cNvSpPr txBox="1"/>
      </xdr:nvSpPr>
      <xdr:spPr>
        <a:xfrm>
          <a:off x="11978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116205</xdr:rowOff>
    </xdr:from>
    <xdr:to>
      <xdr:col>23</xdr:col>
      <xdr:colOff>516889</xdr:colOff>
      <xdr:row>41</xdr:row>
      <xdr:rowOff>93345</xdr:rowOff>
    </xdr:to>
    <xdr:cxnSp macro="">
      <xdr:nvCxnSpPr>
        <xdr:cNvPr id="297" name="直線コネクタ 296"/>
        <xdr:cNvCxnSpPr/>
      </xdr:nvCxnSpPr>
      <xdr:spPr>
        <a:xfrm flipV="1">
          <a:off x="16318864" y="5774055"/>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97172</xdr:rowOff>
    </xdr:from>
    <xdr:ext cx="405111" cy="259045"/>
    <xdr:sp macro="" textlink="">
      <xdr:nvSpPr>
        <xdr:cNvPr id="298" name="【認定こども園・幼稚園・保育所】&#10;有形固定資産減価償却率最小値テキスト"/>
        <xdr:cNvSpPr txBox="1"/>
      </xdr:nvSpPr>
      <xdr:spPr>
        <a:xfrm>
          <a:off x="164084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41</xdr:row>
      <xdr:rowOff>93345</xdr:rowOff>
    </xdr:from>
    <xdr:to>
      <xdr:col>23</xdr:col>
      <xdr:colOff>606425</xdr:colOff>
      <xdr:row>41</xdr:row>
      <xdr:rowOff>93345</xdr:rowOff>
    </xdr:to>
    <xdr:cxnSp macro="">
      <xdr:nvCxnSpPr>
        <xdr:cNvPr id="299" name="直線コネクタ 298"/>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62882</xdr:rowOff>
    </xdr:from>
    <xdr:ext cx="405111" cy="259045"/>
    <xdr:sp macro="" textlink="">
      <xdr:nvSpPr>
        <xdr:cNvPr id="300" name="【認定こども園・幼稚園・保育所】&#10;有形固定資産減価償却率最大値テキスト"/>
        <xdr:cNvSpPr txBox="1"/>
      </xdr:nvSpPr>
      <xdr:spPr>
        <a:xfrm>
          <a:off x="164084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33</xdr:row>
      <xdr:rowOff>116205</xdr:rowOff>
    </xdr:from>
    <xdr:to>
      <xdr:col>23</xdr:col>
      <xdr:colOff>606425</xdr:colOff>
      <xdr:row>33</xdr:row>
      <xdr:rowOff>116205</xdr:rowOff>
    </xdr:to>
    <xdr:cxnSp macro="">
      <xdr:nvCxnSpPr>
        <xdr:cNvPr id="301" name="直線コネクタ 300"/>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36847</xdr:rowOff>
    </xdr:from>
    <xdr:ext cx="405111" cy="259045"/>
    <xdr:sp macro="" textlink="">
      <xdr:nvSpPr>
        <xdr:cNvPr id="302" name="【認定こども園・幼稚園・保育所】&#10;有形固定資産減価償却率平均値テキスト"/>
        <xdr:cNvSpPr txBox="1"/>
      </xdr:nvSpPr>
      <xdr:spPr>
        <a:xfrm>
          <a:off x="164084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xdr:rowOff>
    </xdr:from>
    <xdr:to>
      <xdr:col>23</xdr:col>
      <xdr:colOff>568325</xdr:colOff>
      <xdr:row>37</xdr:row>
      <xdr:rowOff>115570</xdr:rowOff>
    </xdr:to>
    <xdr:sp macro="" textlink="">
      <xdr:nvSpPr>
        <xdr:cNvPr id="303" name="フローチャート : 判断 30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42545</xdr:rowOff>
    </xdr:from>
    <xdr:to>
      <xdr:col>23</xdr:col>
      <xdr:colOff>568325</xdr:colOff>
      <xdr:row>41</xdr:row>
      <xdr:rowOff>144145</xdr:rowOff>
    </xdr:to>
    <xdr:sp macro="" textlink="">
      <xdr:nvSpPr>
        <xdr:cNvPr id="309" name="円/楕円 308"/>
        <xdr:cNvSpPr/>
      </xdr:nvSpPr>
      <xdr:spPr>
        <a:xfrm>
          <a:off x="162687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128922</xdr:rowOff>
    </xdr:from>
    <xdr:ext cx="405111" cy="259045"/>
    <xdr:sp macro="" textlink="">
      <xdr:nvSpPr>
        <xdr:cNvPr id="310" name="【認定こども園・幼稚園・保育所】&#10;有形固定資産減価償却率該当値テキスト"/>
        <xdr:cNvSpPr txBox="1"/>
      </xdr:nvSpPr>
      <xdr:spPr>
        <a:xfrm>
          <a:off x="16408400" y="698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1" name="テキスト ボックス 32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2" name="直線コネクタ 32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3" name="テキスト ボックス 32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4" name="直線コネクタ 32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5" name="テキスト ボックス 32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6" name="直線コネクタ 32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7" name="テキスト ボックス 32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8" name="直線コネクタ 32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9" name="テキスト ボックス 32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0" name="直線コネクタ 32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1" name="テキスト ボックス 33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2" name="直線コネクタ 3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3" name="テキスト ボックス 3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42</xdr:row>
      <xdr:rowOff>0</xdr:rowOff>
    </xdr:to>
    <xdr:cxnSp macro="">
      <xdr:nvCxnSpPr>
        <xdr:cNvPr id="335" name="直線コネクタ 334"/>
        <xdr:cNvCxnSpPr/>
      </xdr:nvCxnSpPr>
      <xdr:spPr>
        <a:xfrm flipV="1">
          <a:off x="22160864" y="573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3827</xdr:rowOff>
    </xdr:from>
    <xdr:ext cx="469744" cy="259045"/>
    <xdr:sp macro="" textlink="">
      <xdr:nvSpPr>
        <xdr:cNvPr id="336" name="【認定こども園・幼稚園・保育所】&#10;一人当たり面積最小値テキスト"/>
        <xdr:cNvSpPr txBox="1"/>
      </xdr:nvSpPr>
      <xdr:spPr>
        <a:xfrm>
          <a:off x="222504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0</xdr:rowOff>
    </xdr:from>
    <xdr:to>
      <xdr:col>32</xdr:col>
      <xdr:colOff>276225</xdr:colOff>
      <xdr:row>42</xdr:row>
      <xdr:rowOff>0</xdr:rowOff>
    </xdr:to>
    <xdr:cxnSp macro="">
      <xdr:nvCxnSpPr>
        <xdr:cNvPr id="337" name="直線コネクタ 336"/>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469744" cy="259045"/>
    <xdr:sp macro="" textlink="">
      <xdr:nvSpPr>
        <xdr:cNvPr id="338" name="【認定こども園・幼稚園・保育所】&#10;一人当たり面積最大値テキスト"/>
        <xdr:cNvSpPr txBox="1"/>
      </xdr:nvSpPr>
      <xdr:spPr>
        <a:xfrm>
          <a:off x="2225040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339" name="直線コネクタ 338"/>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48277</xdr:rowOff>
    </xdr:from>
    <xdr:ext cx="469744" cy="259045"/>
    <xdr:sp macro="" textlink="">
      <xdr:nvSpPr>
        <xdr:cNvPr id="340" name="【認定こども園・幼稚園・保育所】&#10;一人当たり面積平均値テキスト"/>
        <xdr:cNvSpPr txBox="1"/>
      </xdr:nvSpPr>
      <xdr:spPr>
        <a:xfrm>
          <a:off x="22250400" y="673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25400</xdr:rowOff>
    </xdr:from>
    <xdr:to>
      <xdr:col>32</xdr:col>
      <xdr:colOff>238125</xdr:colOff>
      <xdr:row>40</xdr:row>
      <xdr:rowOff>127000</xdr:rowOff>
    </xdr:to>
    <xdr:sp macro="" textlink="">
      <xdr:nvSpPr>
        <xdr:cNvPr id="341" name="フローチャート : 判断 340"/>
        <xdr:cNvSpPr/>
      </xdr:nvSpPr>
      <xdr:spPr>
        <a:xfrm>
          <a:off x="22110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2" name="テキスト ボックス 3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3" name="テキスト ボックス 3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4" name="テキスト ボックス 3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5" name="テキスト ボックス 3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6" name="テキスト ボックス 3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25400</xdr:rowOff>
    </xdr:from>
    <xdr:to>
      <xdr:col>32</xdr:col>
      <xdr:colOff>238125</xdr:colOff>
      <xdr:row>41</xdr:row>
      <xdr:rowOff>127000</xdr:rowOff>
    </xdr:to>
    <xdr:sp macro="" textlink="">
      <xdr:nvSpPr>
        <xdr:cNvPr id="347" name="円/楕円 346"/>
        <xdr:cNvSpPr/>
      </xdr:nvSpPr>
      <xdr:spPr>
        <a:xfrm>
          <a:off x="22110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111777</xdr:rowOff>
    </xdr:from>
    <xdr:ext cx="469744" cy="259045"/>
    <xdr:sp macro="" textlink="">
      <xdr:nvSpPr>
        <xdr:cNvPr id="348" name="【認定こども園・幼稚園・保育所】&#10;一人当たり面積該当値テキスト"/>
        <xdr:cNvSpPr txBox="1"/>
      </xdr:nvSpPr>
      <xdr:spPr>
        <a:xfrm>
          <a:off x="222504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9" name="正方形/長方形 34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6" name="正方形/長方形 35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9" name="テキスト ボックス 3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0" name="直線コネクタ 35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1" name="テキスト ボックス 36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2" name="直線コネクタ 36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3" name="テキスト ボックス 36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4" name="直線コネクタ 36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5" name="テキスト ボックス 36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6" name="直線コネクタ 36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7" name="テキスト ボックス 36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9" name="テキスト ボックス 3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0"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132588</xdr:rowOff>
    </xdr:from>
    <xdr:to>
      <xdr:col>23</xdr:col>
      <xdr:colOff>516889</xdr:colOff>
      <xdr:row>63</xdr:row>
      <xdr:rowOff>144018</xdr:rowOff>
    </xdr:to>
    <xdr:cxnSp macro="">
      <xdr:nvCxnSpPr>
        <xdr:cNvPr id="371" name="直線コネクタ 370"/>
        <xdr:cNvCxnSpPr/>
      </xdr:nvCxnSpPr>
      <xdr:spPr>
        <a:xfrm flipV="1">
          <a:off x="16318864" y="973378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147845</xdr:rowOff>
    </xdr:from>
    <xdr:ext cx="405111" cy="259045"/>
    <xdr:sp macro="" textlink="">
      <xdr:nvSpPr>
        <xdr:cNvPr id="372" name="【学校施設】&#10;有形固定資産減価償却率最小値テキスト"/>
        <xdr:cNvSpPr txBox="1"/>
      </xdr:nvSpPr>
      <xdr:spPr>
        <a:xfrm>
          <a:off x="164084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63</xdr:row>
      <xdr:rowOff>144018</xdr:rowOff>
    </xdr:from>
    <xdr:to>
      <xdr:col>23</xdr:col>
      <xdr:colOff>606425</xdr:colOff>
      <xdr:row>63</xdr:row>
      <xdr:rowOff>144018</xdr:rowOff>
    </xdr:to>
    <xdr:cxnSp macro="">
      <xdr:nvCxnSpPr>
        <xdr:cNvPr id="373" name="直線コネクタ 372"/>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79265</xdr:rowOff>
    </xdr:from>
    <xdr:ext cx="405111" cy="259045"/>
    <xdr:sp macro="" textlink="">
      <xdr:nvSpPr>
        <xdr:cNvPr id="374" name="【学校施設】&#10;有形固定資産減価償却率最大値テキスト"/>
        <xdr:cNvSpPr txBox="1"/>
      </xdr:nvSpPr>
      <xdr:spPr>
        <a:xfrm>
          <a:off x="164084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23</xdr:col>
      <xdr:colOff>428625</xdr:colOff>
      <xdr:row>56</xdr:row>
      <xdr:rowOff>132588</xdr:rowOff>
    </xdr:from>
    <xdr:to>
      <xdr:col>23</xdr:col>
      <xdr:colOff>606425</xdr:colOff>
      <xdr:row>56</xdr:row>
      <xdr:rowOff>132588</xdr:rowOff>
    </xdr:to>
    <xdr:cxnSp macro="">
      <xdr:nvCxnSpPr>
        <xdr:cNvPr id="375" name="直線コネクタ 374"/>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36085</xdr:rowOff>
    </xdr:from>
    <xdr:ext cx="405111" cy="259045"/>
    <xdr:sp macro="" textlink="">
      <xdr:nvSpPr>
        <xdr:cNvPr id="376" name="【学校施設】&#10;有形固定資産減価償却率平均値テキスト"/>
        <xdr:cNvSpPr txBox="1"/>
      </xdr:nvSpPr>
      <xdr:spPr>
        <a:xfrm>
          <a:off x="16408400" y="10151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13208</xdr:rowOff>
    </xdr:from>
    <xdr:to>
      <xdr:col>23</xdr:col>
      <xdr:colOff>568325</xdr:colOff>
      <xdr:row>60</xdr:row>
      <xdr:rowOff>114808</xdr:rowOff>
    </xdr:to>
    <xdr:sp macro="" textlink="">
      <xdr:nvSpPr>
        <xdr:cNvPr id="377" name="フローチャート : 判断 376"/>
        <xdr:cNvSpPr/>
      </xdr:nvSpPr>
      <xdr:spPr>
        <a:xfrm>
          <a:off x="162687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93218</xdr:rowOff>
    </xdr:from>
    <xdr:to>
      <xdr:col>23</xdr:col>
      <xdr:colOff>568325</xdr:colOff>
      <xdr:row>64</xdr:row>
      <xdr:rowOff>23368</xdr:rowOff>
    </xdr:to>
    <xdr:sp macro="" textlink="">
      <xdr:nvSpPr>
        <xdr:cNvPr id="383" name="円/楕円 382"/>
        <xdr:cNvSpPr/>
      </xdr:nvSpPr>
      <xdr:spPr>
        <a:xfrm>
          <a:off x="162687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8145</xdr:rowOff>
    </xdr:from>
    <xdr:ext cx="405111" cy="259045"/>
    <xdr:sp macro="" textlink="">
      <xdr:nvSpPr>
        <xdr:cNvPr id="384" name="【学校施設】&#10;有形固定資産減価償却率該当値テキスト"/>
        <xdr:cNvSpPr txBox="1"/>
      </xdr:nvSpPr>
      <xdr:spPr>
        <a:xfrm>
          <a:off x="16408400" y="1080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5" name="正方形/長方形 38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2" name="正方形/長方形 39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5" name="テキスト ボックス 3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6" name="直線コネクタ 3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7" name="テキスト ボックス 3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8" name="直線コネクタ 3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9" name="テキスト ボックス 3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0" name="直線コネクタ 3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1" name="テキスト ボックス 4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2" name="直線コネクタ 4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3" name="テキスト ボックス 4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4" name="直線コネクタ 4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5" name="テキスト ボックス 4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6" name="直線コネクタ 4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7" name="テキスト ボックス 4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8"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68580</xdr:rowOff>
    </xdr:from>
    <xdr:to>
      <xdr:col>32</xdr:col>
      <xdr:colOff>186689</xdr:colOff>
      <xdr:row>64</xdr:row>
      <xdr:rowOff>53340</xdr:rowOff>
    </xdr:to>
    <xdr:cxnSp macro="">
      <xdr:nvCxnSpPr>
        <xdr:cNvPr id="409" name="直線コネクタ 408"/>
        <xdr:cNvCxnSpPr/>
      </xdr:nvCxnSpPr>
      <xdr:spPr>
        <a:xfrm flipV="1">
          <a:off x="22160864" y="96697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57167</xdr:rowOff>
    </xdr:from>
    <xdr:ext cx="469744" cy="259045"/>
    <xdr:sp macro="" textlink="">
      <xdr:nvSpPr>
        <xdr:cNvPr id="410" name="【学校施設】&#10;一人当たり面積最小値テキスト"/>
        <xdr:cNvSpPr txBox="1"/>
      </xdr:nvSpPr>
      <xdr:spPr>
        <a:xfrm>
          <a:off x="222504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0.918</a:t>
          </a:r>
          <a:endParaRPr kumimoji="1" lang="ja-JP" altLang="en-US" sz="1000" b="1">
            <a:latin typeface="ＭＳ Ｐゴシック"/>
          </a:endParaRPr>
        </a:p>
      </xdr:txBody>
    </xdr:sp>
    <xdr:clientData/>
  </xdr:oneCellAnchor>
  <xdr:twoCellAnchor>
    <xdr:from>
      <xdr:col>32</xdr:col>
      <xdr:colOff>98425</xdr:colOff>
      <xdr:row>64</xdr:row>
      <xdr:rowOff>53340</xdr:rowOff>
    </xdr:from>
    <xdr:to>
      <xdr:col>32</xdr:col>
      <xdr:colOff>276225</xdr:colOff>
      <xdr:row>64</xdr:row>
      <xdr:rowOff>53340</xdr:rowOff>
    </xdr:to>
    <xdr:cxnSp macro="">
      <xdr:nvCxnSpPr>
        <xdr:cNvPr id="411" name="直線コネクタ 410"/>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15257</xdr:rowOff>
    </xdr:from>
    <xdr:ext cx="469744" cy="259045"/>
    <xdr:sp macro="" textlink="">
      <xdr:nvSpPr>
        <xdr:cNvPr id="412" name="【学校施設】&#10;一人当たり面積最大値テキスト"/>
        <xdr:cNvSpPr txBox="1"/>
      </xdr:nvSpPr>
      <xdr:spPr>
        <a:xfrm>
          <a:off x="222504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a:t>
          </a:r>
          <a:endParaRPr kumimoji="1" lang="ja-JP" altLang="en-US" sz="1000" b="1">
            <a:latin typeface="ＭＳ Ｐゴシック"/>
          </a:endParaRPr>
        </a:p>
      </xdr:txBody>
    </xdr:sp>
    <xdr:clientData/>
  </xdr:oneCellAnchor>
  <xdr:twoCellAnchor>
    <xdr:from>
      <xdr:col>32</xdr:col>
      <xdr:colOff>98425</xdr:colOff>
      <xdr:row>56</xdr:row>
      <xdr:rowOff>68580</xdr:rowOff>
    </xdr:from>
    <xdr:to>
      <xdr:col>32</xdr:col>
      <xdr:colOff>276225</xdr:colOff>
      <xdr:row>56</xdr:row>
      <xdr:rowOff>68580</xdr:rowOff>
    </xdr:to>
    <xdr:cxnSp macro="">
      <xdr:nvCxnSpPr>
        <xdr:cNvPr id="413" name="直線コネクタ 412"/>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149877</xdr:rowOff>
    </xdr:from>
    <xdr:ext cx="469744" cy="259045"/>
    <xdr:sp macro="" textlink="">
      <xdr:nvSpPr>
        <xdr:cNvPr id="414" name="【学校施設】&#10;一人当たり面積平均値テキスト"/>
        <xdr:cNvSpPr txBox="1"/>
      </xdr:nvSpPr>
      <xdr:spPr>
        <a:xfrm>
          <a:off x="22250400" y="1060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127000</xdr:rowOff>
    </xdr:from>
    <xdr:to>
      <xdr:col>32</xdr:col>
      <xdr:colOff>238125</xdr:colOff>
      <xdr:row>63</xdr:row>
      <xdr:rowOff>57150</xdr:rowOff>
    </xdr:to>
    <xdr:sp macro="" textlink="">
      <xdr:nvSpPr>
        <xdr:cNvPr id="415" name="フローチャート : 判断 414"/>
        <xdr:cNvSpPr/>
      </xdr:nvSpPr>
      <xdr:spPr>
        <a:xfrm>
          <a:off x="22110700" y="1075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6" name="テキスト ボックス 4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7" name="テキスト ボックス 4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8" name="テキスト ボックス 4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9" name="テキスト ボックス 4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0" name="テキスト ボックス 4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68580</xdr:rowOff>
    </xdr:from>
    <xdr:to>
      <xdr:col>32</xdr:col>
      <xdr:colOff>238125</xdr:colOff>
      <xdr:row>63</xdr:row>
      <xdr:rowOff>170180</xdr:rowOff>
    </xdr:to>
    <xdr:sp macro="" textlink="">
      <xdr:nvSpPr>
        <xdr:cNvPr id="421" name="円/楕円 420"/>
        <xdr:cNvSpPr/>
      </xdr:nvSpPr>
      <xdr:spPr>
        <a:xfrm>
          <a:off x="221107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154957</xdr:rowOff>
    </xdr:from>
    <xdr:ext cx="469744" cy="259045"/>
    <xdr:sp macro="" textlink="">
      <xdr:nvSpPr>
        <xdr:cNvPr id="422" name="【学校施設】&#10;一人当たり面積該当値テキスト"/>
        <xdr:cNvSpPr txBox="1"/>
      </xdr:nvSpPr>
      <xdr:spPr>
        <a:xfrm>
          <a:off x="22250400"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3" name="正方形/長方形 42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0" name="正方形/長方形 429"/>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1" name="正方形/長方形 43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2" name="正方形/長方形 4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3" name="正方形/長方形 4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4" name="正方形/長方形 4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5" name="正方形/長方形 4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6" name="正方形/長方形 4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7" name="正方形/長方形 4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8" name="正方形/長方形 437"/>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9" name="正方形/長方形 43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6" name="正方形/長方形 445"/>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47" name="正方形/長方形 44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8" name="正方形/長方形 4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9" name="正方形/長方形 4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0" name="正方形/長方形 4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1" name="正方形/長方形 4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2" name="正方形/長方形 4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53" name="正方形/長方形 4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54" name="正方形/長方形 453"/>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55" name="正方形/長方形 45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6" name="正方形/長方形 4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7" name="テキスト ボックス 45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類似団体と比較して特に有形固定資産減価償却率が高くなっている施設は、橋りょう・トンネル、公営住宅である。一方低くなっている施設は、道路、保育所及び学校施設である。 </a:t>
          </a:r>
        </a:p>
        <a:p>
          <a:r>
            <a:rPr lang="ja-JP" altLang="en-US" sz="1100" b="0" i="0" u="none" strike="noStrike" baseline="0" smtClean="0">
              <a:solidFill>
                <a:schemeClr val="dk1"/>
              </a:solidFill>
              <a:latin typeface="+mn-lt"/>
              <a:ea typeface="+mn-ea"/>
              <a:cs typeface="+mn-cs"/>
            </a:rPr>
            <a:t>学校施設については、小学校が有形固定資産減価償却率</a:t>
          </a:r>
          <a:r>
            <a:rPr lang="en-US" altLang="ja-JP" sz="1100" b="0" i="0" u="none" strike="noStrike" baseline="0" smtClean="0">
              <a:solidFill>
                <a:schemeClr val="dk1"/>
              </a:solidFill>
              <a:latin typeface="+mn-lt"/>
              <a:ea typeface="+mn-ea"/>
              <a:cs typeface="+mn-cs"/>
            </a:rPr>
            <a:t>53.1</a:t>
          </a:r>
          <a:r>
            <a:rPr lang="ja-JP" altLang="en-US" sz="1100" b="0" i="0" u="none" strike="noStrike" baseline="0" smtClean="0">
              <a:solidFill>
                <a:schemeClr val="dk1"/>
              </a:solidFill>
              <a:latin typeface="+mn-lt"/>
              <a:ea typeface="+mn-ea"/>
              <a:cs typeface="+mn-cs"/>
            </a:rPr>
            <a:t>％、中学校が</a:t>
          </a:r>
          <a:r>
            <a:rPr lang="en-US" altLang="ja-JP" sz="1100" b="0" i="0" u="none" strike="noStrike" baseline="0" smtClean="0">
              <a:solidFill>
                <a:schemeClr val="dk1"/>
              </a:solidFill>
              <a:latin typeface="+mn-lt"/>
              <a:ea typeface="+mn-ea"/>
              <a:cs typeface="+mn-cs"/>
            </a:rPr>
            <a:t>47.3</a:t>
          </a:r>
          <a:r>
            <a:rPr lang="ja-JP" altLang="en-US" sz="1100" b="0" i="0" u="none" strike="noStrike" baseline="0" smtClean="0">
              <a:solidFill>
                <a:schemeClr val="dk1"/>
              </a:solidFill>
              <a:latin typeface="+mn-lt"/>
              <a:ea typeface="+mn-ea"/>
              <a:cs typeface="+mn-cs"/>
            </a:rPr>
            <a:t>％となっており、小学校の有形固定資産減価償却率が比較的高くなっている。平成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a:t>
          </a:r>
          <a:r>
            <a:rPr lang="en-US" altLang="ja-JP" sz="1100" b="0" i="0" u="none" strike="noStrike" baseline="0" smtClean="0">
              <a:solidFill>
                <a:schemeClr val="dk1"/>
              </a:solidFill>
              <a:latin typeface="+mn-lt"/>
              <a:ea typeface="+mn-ea"/>
              <a:cs typeface="+mn-cs"/>
            </a:rPr>
            <a:t>30</a:t>
          </a:r>
          <a:r>
            <a:rPr lang="ja-JP" altLang="en-US" sz="1100" b="0" i="0" u="none" strike="noStrike" baseline="0" smtClean="0">
              <a:solidFill>
                <a:schemeClr val="dk1"/>
              </a:solidFill>
              <a:latin typeface="+mn-lt"/>
              <a:ea typeface="+mn-ea"/>
              <a:cs typeface="+mn-cs"/>
            </a:rPr>
            <a:t>年度に老朽化調査を行い、それを基に長寿命化計画策定を行う予定である。 </a:t>
          </a:r>
        </a:p>
        <a:p>
          <a:r>
            <a:rPr lang="ja-JP" altLang="ja-JP" sz="1100" b="0" i="0" baseline="0">
              <a:solidFill>
                <a:schemeClr val="dk1"/>
              </a:solidFill>
              <a:effectLst/>
              <a:latin typeface="+mn-lt"/>
              <a:ea typeface="+mn-ea"/>
              <a:cs typeface="+mn-cs"/>
            </a:rPr>
            <a:t>道路、橋りょう・トンネル、公営住宅</a:t>
          </a:r>
          <a:r>
            <a:rPr lang="ja-JP" altLang="en-US" sz="1100" b="0" i="0" u="none" strike="noStrike" baseline="0" smtClean="0">
              <a:solidFill>
                <a:schemeClr val="dk1"/>
              </a:solidFill>
              <a:latin typeface="+mn-lt"/>
              <a:ea typeface="+mn-ea"/>
              <a:cs typeface="+mn-cs"/>
            </a:rPr>
            <a:t>については、鎌倉市社会基盤施設マネジメント計画や鎌倉市市営住宅長寿命化計画を策定し、この計画を基に順次老朽化対策に取り組んで行くこととしている。</a:t>
          </a:r>
          <a:endParaRPr lang="en-US" altLang="ja-JP" sz="1100" b="0" i="0" u="none" strike="noStrike" baseline="0" smtClean="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神奈川県鎌倉市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176,900
175,668
39.67
60,936,167
57,345,250
1,932,380
35,567,591
40,119,222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135255</xdr:rowOff>
    </xdr:from>
    <xdr:to>
      <xdr:col>6</xdr:col>
      <xdr:colOff>510540</xdr:colOff>
      <xdr:row>41</xdr:row>
      <xdr:rowOff>57150</xdr:rowOff>
    </xdr:to>
    <xdr:cxnSp macro="">
      <xdr:nvCxnSpPr>
        <xdr:cNvPr id="57" name="直線コネクタ 56"/>
        <xdr:cNvCxnSpPr/>
      </xdr:nvCxnSpPr>
      <xdr:spPr>
        <a:xfrm flipV="1">
          <a:off x="4634865" y="5964555"/>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60977</xdr:rowOff>
    </xdr:from>
    <xdr:ext cx="405111" cy="259045"/>
    <xdr:sp macro="" textlink="">
      <xdr:nvSpPr>
        <xdr:cNvPr id="58" name="【図書館】&#10;有形固定資産減価償却率最小値テキスト"/>
        <xdr:cNvSpPr txBox="1"/>
      </xdr:nvSpPr>
      <xdr:spPr>
        <a:xfrm>
          <a:off x="47244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422275</xdr:colOff>
      <xdr:row>41</xdr:row>
      <xdr:rowOff>57150</xdr:rowOff>
    </xdr:from>
    <xdr:to>
      <xdr:col>6</xdr:col>
      <xdr:colOff>600075</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81932</xdr:rowOff>
    </xdr:from>
    <xdr:ext cx="405111" cy="259045"/>
    <xdr:sp macro="" textlink="">
      <xdr:nvSpPr>
        <xdr:cNvPr id="60" name="【図書館】&#10;有形固定資産減価償却率最大値テキスト"/>
        <xdr:cNvSpPr txBox="1"/>
      </xdr:nvSpPr>
      <xdr:spPr>
        <a:xfrm>
          <a:off x="47244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6</xdr:col>
      <xdr:colOff>422275</xdr:colOff>
      <xdr:row>34</xdr:row>
      <xdr:rowOff>135255</xdr:rowOff>
    </xdr:from>
    <xdr:to>
      <xdr:col>6</xdr:col>
      <xdr:colOff>600075</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154322</xdr:rowOff>
    </xdr:from>
    <xdr:ext cx="405111" cy="259045"/>
    <xdr:sp macro="" textlink="">
      <xdr:nvSpPr>
        <xdr:cNvPr id="62" name="【図書館】&#10;有形固定資産減価償却率平均値テキスト"/>
        <xdr:cNvSpPr txBox="1"/>
      </xdr:nvSpPr>
      <xdr:spPr>
        <a:xfrm>
          <a:off x="47244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xdr:rowOff>
    </xdr:from>
    <xdr:to>
      <xdr:col>6</xdr:col>
      <xdr:colOff>561975</xdr:colOff>
      <xdr:row>38</xdr:row>
      <xdr:rowOff>106045</xdr:rowOff>
    </xdr:to>
    <xdr:sp macro="" textlink="">
      <xdr:nvSpPr>
        <xdr:cNvPr id="63" name="フローチャート : 判断 62"/>
        <xdr:cNvSpPr/>
      </xdr:nvSpPr>
      <xdr:spPr>
        <a:xfrm>
          <a:off x="4584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84455</xdr:rowOff>
    </xdr:from>
    <xdr:to>
      <xdr:col>6</xdr:col>
      <xdr:colOff>561975</xdr:colOff>
      <xdr:row>35</xdr:row>
      <xdr:rowOff>14605</xdr:rowOff>
    </xdr:to>
    <xdr:sp macro="" textlink="">
      <xdr:nvSpPr>
        <xdr:cNvPr id="69" name="円/楕円 68"/>
        <xdr:cNvSpPr/>
      </xdr:nvSpPr>
      <xdr:spPr>
        <a:xfrm>
          <a:off x="45847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37482</xdr:rowOff>
    </xdr:from>
    <xdr:ext cx="405111" cy="259045"/>
    <xdr:sp macro="" textlink="">
      <xdr:nvSpPr>
        <xdr:cNvPr id="70" name="【図書館】&#10;有形固定資産減価償却率該当値テキスト"/>
        <xdr:cNvSpPr txBox="1"/>
      </xdr:nvSpPr>
      <xdr:spPr>
        <a:xfrm>
          <a:off x="4724400" y="586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57150</xdr:rowOff>
    </xdr:to>
    <xdr:cxnSp macro="">
      <xdr:nvCxnSpPr>
        <xdr:cNvPr id="95" name="直線コネクタ 94"/>
        <xdr:cNvCxnSpPr/>
      </xdr:nvCxnSpPr>
      <xdr:spPr>
        <a:xfrm flipV="1">
          <a:off x="10476865" y="571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6"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7" name="直線コネクタ 96"/>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98"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99" name="直線コネクタ 98"/>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124477</xdr:rowOff>
    </xdr:from>
    <xdr:ext cx="469744" cy="259045"/>
    <xdr:sp macro="" textlink="">
      <xdr:nvSpPr>
        <xdr:cNvPr id="100" name="【図書館】&#10;一人当たり面積平均値テキスト"/>
        <xdr:cNvSpPr txBox="1"/>
      </xdr:nvSpPr>
      <xdr:spPr>
        <a:xfrm>
          <a:off x="10566400" y="612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101600</xdr:rowOff>
    </xdr:from>
    <xdr:to>
      <xdr:col>15</xdr:col>
      <xdr:colOff>231775</xdr:colOff>
      <xdr:row>37</xdr:row>
      <xdr:rowOff>31750</xdr:rowOff>
    </xdr:to>
    <xdr:sp macro="" textlink="">
      <xdr:nvSpPr>
        <xdr:cNvPr id="101" name="フローチャート : 判断 100"/>
        <xdr:cNvSpPr/>
      </xdr:nvSpPr>
      <xdr:spPr>
        <a:xfrm>
          <a:off x="10426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158750</xdr:rowOff>
    </xdr:from>
    <xdr:to>
      <xdr:col>15</xdr:col>
      <xdr:colOff>231775</xdr:colOff>
      <xdr:row>38</xdr:row>
      <xdr:rowOff>88900</xdr:rowOff>
    </xdr:to>
    <xdr:sp macro="" textlink="">
      <xdr:nvSpPr>
        <xdr:cNvPr id="107" name="円/楕円 106"/>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137177</xdr:rowOff>
    </xdr:from>
    <xdr:ext cx="469744" cy="259045"/>
    <xdr:sp macro="" textlink="">
      <xdr:nvSpPr>
        <xdr:cNvPr id="108" name="【図書館】&#10;一人当たり面積該当値テキスト"/>
        <xdr:cNvSpPr txBox="1"/>
      </xdr:nvSpPr>
      <xdr:spPr>
        <a:xfrm>
          <a:off x="10566400"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140970</xdr:rowOff>
    </xdr:from>
    <xdr:to>
      <xdr:col>6</xdr:col>
      <xdr:colOff>510540</xdr:colOff>
      <xdr:row>64</xdr:row>
      <xdr:rowOff>7620</xdr:rowOff>
    </xdr:to>
    <xdr:cxnSp macro="">
      <xdr:nvCxnSpPr>
        <xdr:cNvPr id="133" name="直線コネクタ 132"/>
        <xdr:cNvCxnSpPr/>
      </xdr:nvCxnSpPr>
      <xdr:spPr>
        <a:xfrm flipV="1">
          <a:off x="4634865" y="97421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11447</xdr:rowOff>
    </xdr:from>
    <xdr:ext cx="405111" cy="259045"/>
    <xdr:sp macro="" textlink="">
      <xdr:nvSpPr>
        <xdr:cNvPr id="134" name="【体育館・プール】&#10;有形固定資産減価償却率最小値テキスト"/>
        <xdr:cNvSpPr txBox="1"/>
      </xdr:nvSpPr>
      <xdr:spPr>
        <a:xfrm>
          <a:off x="47244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422275</xdr:colOff>
      <xdr:row>64</xdr:row>
      <xdr:rowOff>7620</xdr:rowOff>
    </xdr:from>
    <xdr:to>
      <xdr:col>6</xdr:col>
      <xdr:colOff>600075</xdr:colOff>
      <xdr:row>64</xdr:row>
      <xdr:rowOff>7620</xdr:rowOff>
    </xdr:to>
    <xdr:cxnSp macro="">
      <xdr:nvCxnSpPr>
        <xdr:cNvPr id="135" name="直線コネクタ 134"/>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87647</xdr:rowOff>
    </xdr:from>
    <xdr:ext cx="405111" cy="259045"/>
    <xdr:sp macro="" textlink="">
      <xdr:nvSpPr>
        <xdr:cNvPr id="136" name="【体育館・プール】&#10;有形固定資産減価償却率最大値テキスト"/>
        <xdr:cNvSpPr txBox="1"/>
      </xdr:nvSpPr>
      <xdr:spPr>
        <a:xfrm>
          <a:off x="47244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56</xdr:row>
      <xdr:rowOff>140970</xdr:rowOff>
    </xdr:from>
    <xdr:to>
      <xdr:col>6</xdr:col>
      <xdr:colOff>600075</xdr:colOff>
      <xdr:row>56</xdr:row>
      <xdr:rowOff>140970</xdr:rowOff>
    </xdr:to>
    <xdr:cxnSp macro="">
      <xdr:nvCxnSpPr>
        <xdr:cNvPr id="137" name="直線コネクタ 136"/>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95267</xdr:rowOff>
    </xdr:from>
    <xdr:ext cx="405111" cy="259045"/>
    <xdr:sp macro="" textlink="">
      <xdr:nvSpPr>
        <xdr:cNvPr id="138" name="【体育館・プール】&#10;有形固定資産減価償却率平均値テキスト"/>
        <xdr:cNvSpPr txBox="1"/>
      </xdr:nvSpPr>
      <xdr:spPr>
        <a:xfrm>
          <a:off x="47244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116840</xdr:rowOff>
    </xdr:from>
    <xdr:to>
      <xdr:col>6</xdr:col>
      <xdr:colOff>561975</xdr:colOff>
      <xdr:row>60</xdr:row>
      <xdr:rowOff>46990</xdr:rowOff>
    </xdr:to>
    <xdr:sp macro="" textlink="">
      <xdr:nvSpPr>
        <xdr:cNvPr id="139" name="フローチャート : 判断 138"/>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63500</xdr:rowOff>
    </xdr:from>
    <xdr:to>
      <xdr:col>6</xdr:col>
      <xdr:colOff>561975</xdr:colOff>
      <xdr:row>58</xdr:row>
      <xdr:rowOff>165100</xdr:rowOff>
    </xdr:to>
    <xdr:sp macro="" textlink="">
      <xdr:nvSpPr>
        <xdr:cNvPr id="145" name="円/楕円 144"/>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86377</xdr:rowOff>
    </xdr:from>
    <xdr:ext cx="405111" cy="259045"/>
    <xdr:sp macro="" textlink="">
      <xdr:nvSpPr>
        <xdr:cNvPr id="146" name="【体育館・プール】&#10;有形固定資産減価償却率該当値テキスト"/>
        <xdr:cNvSpPr txBox="1"/>
      </xdr:nvSpPr>
      <xdr:spPr>
        <a:xfrm>
          <a:off x="47244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7" name="直線コネクタ 15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8" name="テキスト ボックス 15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9" name="直線コネクタ 15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0" name="テキスト ボックス 15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1" name="直線コネクタ 16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2" name="テキスト ボックス 16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3" name="直線コネクタ 16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4" name="テキスト ボックス 16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6" name="テキスト ボックス 16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25146</xdr:rowOff>
    </xdr:from>
    <xdr:to>
      <xdr:col>15</xdr:col>
      <xdr:colOff>180340</xdr:colOff>
      <xdr:row>63</xdr:row>
      <xdr:rowOff>20574</xdr:rowOff>
    </xdr:to>
    <xdr:cxnSp macro="">
      <xdr:nvCxnSpPr>
        <xdr:cNvPr id="168" name="直線コネクタ 167"/>
        <xdr:cNvCxnSpPr/>
      </xdr:nvCxnSpPr>
      <xdr:spPr>
        <a:xfrm flipV="1">
          <a:off x="10476865" y="97977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24401</xdr:rowOff>
    </xdr:from>
    <xdr:ext cx="469744" cy="259045"/>
    <xdr:sp macro="" textlink="">
      <xdr:nvSpPr>
        <xdr:cNvPr id="169" name="【体育館・プール】&#10;一人当たり面積最小値テキスト"/>
        <xdr:cNvSpPr txBox="1"/>
      </xdr:nvSpPr>
      <xdr:spPr>
        <a:xfrm>
          <a:off x="10566400"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15</xdr:col>
      <xdr:colOff>92075</xdr:colOff>
      <xdr:row>63</xdr:row>
      <xdr:rowOff>20574</xdr:rowOff>
    </xdr:from>
    <xdr:to>
      <xdr:col>15</xdr:col>
      <xdr:colOff>269875</xdr:colOff>
      <xdr:row>63</xdr:row>
      <xdr:rowOff>20574</xdr:rowOff>
    </xdr:to>
    <xdr:cxnSp macro="">
      <xdr:nvCxnSpPr>
        <xdr:cNvPr id="170" name="直線コネクタ 169"/>
        <xdr:cNvCxnSpPr/>
      </xdr:nvCxnSpPr>
      <xdr:spPr>
        <a:xfrm>
          <a:off x="10388600" y="1082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143273</xdr:rowOff>
    </xdr:from>
    <xdr:ext cx="469744" cy="259045"/>
    <xdr:sp macro="" textlink="">
      <xdr:nvSpPr>
        <xdr:cNvPr id="171" name="【体育館・プール】&#10;一人当たり面積最大値テキスト"/>
        <xdr:cNvSpPr txBox="1"/>
      </xdr:nvSpPr>
      <xdr:spPr>
        <a:xfrm>
          <a:off x="10566400" y="957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57</xdr:row>
      <xdr:rowOff>25146</xdr:rowOff>
    </xdr:from>
    <xdr:to>
      <xdr:col>15</xdr:col>
      <xdr:colOff>269875</xdr:colOff>
      <xdr:row>57</xdr:row>
      <xdr:rowOff>25146</xdr:rowOff>
    </xdr:to>
    <xdr:cxnSp macro="">
      <xdr:nvCxnSpPr>
        <xdr:cNvPr id="172" name="直線コネクタ 171"/>
        <xdr:cNvCxnSpPr/>
      </xdr:nvCxnSpPr>
      <xdr:spPr>
        <a:xfrm>
          <a:off x="10388600" y="979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152671</xdr:rowOff>
    </xdr:from>
    <xdr:ext cx="469744" cy="259045"/>
    <xdr:sp macro="" textlink="">
      <xdr:nvSpPr>
        <xdr:cNvPr id="173" name="【体育館・プール】&#10;一人当たり面積平均値テキスト"/>
        <xdr:cNvSpPr txBox="1"/>
      </xdr:nvSpPr>
      <xdr:spPr>
        <a:xfrm>
          <a:off x="105664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129794</xdr:rowOff>
    </xdr:from>
    <xdr:to>
      <xdr:col>15</xdr:col>
      <xdr:colOff>231775</xdr:colOff>
      <xdr:row>62</xdr:row>
      <xdr:rowOff>59944</xdr:rowOff>
    </xdr:to>
    <xdr:sp macro="" textlink="">
      <xdr:nvSpPr>
        <xdr:cNvPr id="174" name="フローチャート : 判断 173"/>
        <xdr:cNvSpPr/>
      </xdr:nvSpPr>
      <xdr:spPr>
        <a:xfrm>
          <a:off x="10426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166370</xdr:rowOff>
    </xdr:from>
    <xdr:to>
      <xdr:col>15</xdr:col>
      <xdr:colOff>231775</xdr:colOff>
      <xdr:row>62</xdr:row>
      <xdr:rowOff>96520</xdr:rowOff>
    </xdr:to>
    <xdr:sp macro="" textlink="">
      <xdr:nvSpPr>
        <xdr:cNvPr id="180" name="円/楕円 179"/>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144797</xdr:rowOff>
    </xdr:from>
    <xdr:ext cx="469744" cy="259045"/>
    <xdr:sp macro="" textlink="">
      <xdr:nvSpPr>
        <xdr:cNvPr id="181" name="【体育館・プール】&#10;一人当たり面積該当値テキスト"/>
        <xdr:cNvSpPr txBox="1"/>
      </xdr:nvSpPr>
      <xdr:spPr>
        <a:xfrm>
          <a:off x="105664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3" name="直線コネクタ 19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4" name="テキスト ボックス 19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5" name="直線コネクタ 19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6" name="テキスト ボックス 19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7" name="直線コネクタ 19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8" name="テキスト ボックス 19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9" name="直線コネクタ 19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0" name="テキスト ボックス 19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1" name="直線コネクタ 20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2" name="テキスト ボックス 20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3" name="直線コネクタ 20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4" name="テキスト ボックス 20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167095</xdr:rowOff>
    </xdr:from>
    <xdr:to>
      <xdr:col>6</xdr:col>
      <xdr:colOff>510540</xdr:colOff>
      <xdr:row>87</xdr:row>
      <xdr:rowOff>23405</xdr:rowOff>
    </xdr:to>
    <xdr:cxnSp macro="">
      <xdr:nvCxnSpPr>
        <xdr:cNvPr id="208" name="直線コネクタ 207"/>
        <xdr:cNvCxnSpPr/>
      </xdr:nvCxnSpPr>
      <xdr:spPr>
        <a:xfrm flipV="1">
          <a:off x="4634865" y="13368745"/>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27232</xdr:rowOff>
    </xdr:from>
    <xdr:ext cx="405111" cy="259045"/>
    <xdr:sp macro="" textlink="">
      <xdr:nvSpPr>
        <xdr:cNvPr id="209" name="【福祉施設】&#10;有形固定資産減価償却率最小値テキスト"/>
        <xdr:cNvSpPr txBox="1"/>
      </xdr:nvSpPr>
      <xdr:spPr>
        <a:xfrm>
          <a:off x="4724400" y="1494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422275</xdr:colOff>
      <xdr:row>87</xdr:row>
      <xdr:rowOff>23405</xdr:rowOff>
    </xdr:from>
    <xdr:to>
      <xdr:col>6</xdr:col>
      <xdr:colOff>600075</xdr:colOff>
      <xdr:row>87</xdr:row>
      <xdr:rowOff>23405</xdr:rowOff>
    </xdr:to>
    <xdr:cxnSp macro="">
      <xdr:nvCxnSpPr>
        <xdr:cNvPr id="210" name="直線コネクタ 209"/>
        <xdr:cNvCxnSpPr/>
      </xdr:nvCxnSpPr>
      <xdr:spPr>
        <a:xfrm>
          <a:off x="4546600" y="1493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113772</xdr:rowOff>
    </xdr:from>
    <xdr:ext cx="405111" cy="259045"/>
    <xdr:sp macro="" textlink="">
      <xdr:nvSpPr>
        <xdr:cNvPr id="211" name="【福祉施設】&#10;有形固定資産減価償却率最大値テキスト"/>
        <xdr:cNvSpPr txBox="1"/>
      </xdr:nvSpPr>
      <xdr:spPr>
        <a:xfrm>
          <a:off x="4724400" y="1314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77</xdr:row>
      <xdr:rowOff>167095</xdr:rowOff>
    </xdr:from>
    <xdr:to>
      <xdr:col>6</xdr:col>
      <xdr:colOff>600075</xdr:colOff>
      <xdr:row>77</xdr:row>
      <xdr:rowOff>167095</xdr:rowOff>
    </xdr:to>
    <xdr:cxnSp macro="">
      <xdr:nvCxnSpPr>
        <xdr:cNvPr id="212" name="直線コネクタ 211"/>
        <xdr:cNvCxnSpPr/>
      </xdr:nvCxnSpPr>
      <xdr:spPr>
        <a:xfrm>
          <a:off x="4546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6548</xdr:rowOff>
    </xdr:from>
    <xdr:ext cx="405111" cy="259045"/>
    <xdr:sp macro="" textlink="">
      <xdr:nvSpPr>
        <xdr:cNvPr id="213" name="【福祉施設】&#10;有形固定資産減価償却率平均値テキスト"/>
        <xdr:cNvSpPr txBox="1"/>
      </xdr:nvSpPr>
      <xdr:spPr>
        <a:xfrm>
          <a:off x="47244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28121</xdr:rowOff>
    </xdr:from>
    <xdr:to>
      <xdr:col>6</xdr:col>
      <xdr:colOff>561975</xdr:colOff>
      <xdr:row>83</xdr:row>
      <xdr:rowOff>129721</xdr:rowOff>
    </xdr:to>
    <xdr:sp macro="" textlink="">
      <xdr:nvSpPr>
        <xdr:cNvPr id="214" name="フローチャート : 判断 21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39551</xdr:rowOff>
    </xdr:from>
    <xdr:to>
      <xdr:col>6</xdr:col>
      <xdr:colOff>561975</xdr:colOff>
      <xdr:row>82</xdr:row>
      <xdr:rowOff>141151</xdr:rowOff>
    </xdr:to>
    <xdr:sp macro="" textlink="">
      <xdr:nvSpPr>
        <xdr:cNvPr id="220" name="円/楕円 219"/>
        <xdr:cNvSpPr/>
      </xdr:nvSpPr>
      <xdr:spPr>
        <a:xfrm>
          <a:off x="45847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62428</xdr:rowOff>
    </xdr:from>
    <xdr:ext cx="405111" cy="259045"/>
    <xdr:sp macro="" textlink="">
      <xdr:nvSpPr>
        <xdr:cNvPr id="221" name="【福祉施設】&#10;有形固定資産減価償却率該当値テキスト"/>
        <xdr:cNvSpPr txBox="1"/>
      </xdr:nvSpPr>
      <xdr:spPr>
        <a:xfrm>
          <a:off x="4724400" y="1394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0</xdr:rowOff>
    </xdr:from>
    <xdr:to>
      <xdr:col>15</xdr:col>
      <xdr:colOff>180340</xdr:colOff>
      <xdr:row>85</xdr:row>
      <xdr:rowOff>133350</xdr:rowOff>
    </xdr:to>
    <xdr:cxnSp macro="">
      <xdr:nvCxnSpPr>
        <xdr:cNvPr id="245" name="直線コネクタ 244"/>
        <xdr:cNvCxnSpPr/>
      </xdr:nvCxnSpPr>
      <xdr:spPr>
        <a:xfrm flipV="1">
          <a:off x="10476865" y="13373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137177</xdr:rowOff>
    </xdr:from>
    <xdr:ext cx="469744" cy="259045"/>
    <xdr:sp macro="" textlink="">
      <xdr:nvSpPr>
        <xdr:cNvPr id="246" name="【福祉施設】&#10;一人当たり面積最小値テキスト"/>
        <xdr:cNvSpPr txBox="1"/>
      </xdr:nvSpPr>
      <xdr:spPr>
        <a:xfrm>
          <a:off x="10566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85</xdr:row>
      <xdr:rowOff>133350</xdr:rowOff>
    </xdr:from>
    <xdr:to>
      <xdr:col>15</xdr:col>
      <xdr:colOff>269875</xdr:colOff>
      <xdr:row>85</xdr:row>
      <xdr:rowOff>133350</xdr:rowOff>
    </xdr:to>
    <xdr:cxnSp macro="">
      <xdr:nvCxnSpPr>
        <xdr:cNvPr id="247" name="直線コネクタ 246"/>
        <xdr:cNvCxnSpPr/>
      </xdr:nvCxnSpPr>
      <xdr:spPr>
        <a:xfrm>
          <a:off x="10388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118127</xdr:rowOff>
    </xdr:from>
    <xdr:ext cx="469744" cy="259045"/>
    <xdr:sp macro="" textlink="">
      <xdr:nvSpPr>
        <xdr:cNvPr id="248" name="【福祉施設】&#10;一人当たり面積最大値テキスト"/>
        <xdr:cNvSpPr txBox="1"/>
      </xdr:nvSpPr>
      <xdr:spPr>
        <a:xfrm>
          <a:off x="10566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78</xdr:row>
      <xdr:rowOff>0</xdr:rowOff>
    </xdr:from>
    <xdr:to>
      <xdr:col>15</xdr:col>
      <xdr:colOff>269875</xdr:colOff>
      <xdr:row>78</xdr:row>
      <xdr:rowOff>0</xdr:rowOff>
    </xdr:to>
    <xdr:cxnSp macro="">
      <xdr:nvCxnSpPr>
        <xdr:cNvPr id="249" name="直線コネクタ 248"/>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60977</xdr:rowOff>
    </xdr:from>
    <xdr:ext cx="469744" cy="259045"/>
    <xdr:sp macro="" textlink="">
      <xdr:nvSpPr>
        <xdr:cNvPr id="250" name="【福祉施設】&#10;一人当たり面積平均値テキスト"/>
        <xdr:cNvSpPr txBox="1"/>
      </xdr:nvSpPr>
      <xdr:spPr>
        <a:xfrm>
          <a:off x="10566400" y="1411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82550</xdr:rowOff>
    </xdr:from>
    <xdr:to>
      <xdr:col>15</xdr:col>
      <xdr:colOff>231775</xdr:colOff>
      <xdr:row>83</xdr:row>
      <xdr:rowOff>12700</xdr:rowOff>
    </xdr:to>
    <xdr:sp macro="" textlink="">
      <xdr:nvSpPr>
        <xdr:cNvPr id="251" name="フローチャート : 判断 250"/>
        <xdr:cNvSpPr/>
      </xdr:nvSpPr>
      <xdr:spPr>
        <a:xfrm>
          <a:off x="10426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139700</xdr:rowOff>
    </xdr:from>
    <xdr:to>
      <xdr:col>15</xdr:col>
      <xdr:colOff>231775</xdr:colOff>
      <xdr:row>79</xdr:row>
      <xdr:rowOff>69850</xdr:rowOff>
    </xdr:to>
    <xdr:sp macro="" textlink="">
      <xdr:nvSpPr>
        <xdr:cNvPr id="257" name="円/楕円 256"/>
        <xdr:cNvSpPr/>
      </xdr:nvSpPr>
      <xdr:spPr>
        <a:xfrm>
          <a:off x="10426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162577</xdr:rowOff>
    </xdr:from>
    <xdr:ext cx="469744" cy="259045"/>
    <xdr:sp macro="" textlink="">
      <xdr:nvSpPr>
        <xdr:cNvPr id="258" name="【福祉施設】&#10;一人当たり面積該当値テキスト"/>
        <xdr:cNvSpPr txBox="1"/>
      </xdr:nvSpPr>
      <xdr:spPr>
        <a:xfrm>
          <a:off x="10566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7" name="正方形/長方形 26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4" name="正方形/長方形 273"/>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5" name="正方形/長方形 27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2" name="正方形/長方形 28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5" name="テキスト ボックス 28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6" name="直線コネクタ 28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7" name="テキスト ボックス 28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8" name="直線コネクタ 28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9" name="テキスト ボックス 28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0" name="直線コネクタ 28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1" name="テキスト ボックス 29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2" name="直線コネクタ 29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3" name="テキスト ボックス 29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25908</xdr:rowOff>
    </xdr:from>
    <xdr:to>
      <xdr:col>23</xdr:col>
      <xdr:colOff>516889</xdr:colOff>
      <xdr:row>40</xdr:row>
      <xdr:rowOff>124206</xdr:rowOff>
    </xdr:to>
    <xdr:cxnSp macro="">
      <xdr:nvCxnSpPr>
        <xdr:cNvPr id="297" name="直線コネクタ 296"/>
        <xdr:cNvCxnSpPr/>
      </xdr:nvCxnSpPr>
      <xdr:spPr>
        <a:xfrm flipV="1">
          <a:off x="16318864" y="568375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128033</xdr:rowOff>
    </xdr:from>
    <xdr:ext cx="405111" cy="259045"/>
    <xdr:sp macro="" textlink="">
      <xdr:nvSpPr>
        <xdr:cNvPr id="298" name="【一般廃棄物処理施設】&#10;有形固定資産減価償却率最小値テキスト"/>
        <xdr:cNvSpPr txBox="1"/>
      </xdr:nvSpPr>
      <xdr:spPr>
        <a:xfrm>
          <a:off x="16408400" y="698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40</xdr:row>
      <xdr:rowOff>124206</xdr:rowOff>
    </xdr:from>
    <xdr:to>
      <xdr:col>23</xdr:col>
      <xdr:colOff>606425</xdr:colOff>
      <xdr:row>40</xdr:row>
      <xdr:rowOff>124206</xdr:rowOff>
    </xdr:to>
    <xdr:cxnSp macro="">
      <xdr:nvCxnSpPr>
        <xdr:cNvPr id="299" name="直線コネクタ 298"/>
        <xdr:cNvCxnSpPr/>
      </xdr:nvCxnSpPr>
      <xdr:spPr>
        <a:xfrm>
          <a:off x="16230600" y="698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144035</xdr:rowOff>
    </xdr:from>
    <xdr:ext cx="405111" cy="259045"/>
    <xdr:sp macro="" textlink="">
      <xdr:nvSpPr>
        <xdr:cNvPr id="300" name="【一般廃棄物処理施設】&#10;有形固定資産減価償却率最大値テキスト"/>
        <xdr:cNvSpPr txBox="1"/>
      </xdr:nvSpPr>
      <xdr:spPr>
        <a:xfrm>
          <a:off x="164084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428625</xdr:colOff>
      <xdr:row>33</xdr:row>
      <xdr:rowOff>25908</xdr:rowOff>
    </xdr:from>
    <xdr:to>
      <xdr:col>23</xdr:col>
      <xdr:colOff>606425</xdr:colOff>
      <xdr:row>33</xdr:row>
      <xdr:rowOff>25908</xdr:rowOff>
    </xdr:to>
    <xdr:cxnSp macro="">
      <xdr:nvCxnSpPr>
        <xdr:cNvPr id="301" name="直線コネクタ 300"/>
        <xdr:cNvCxnSpPr/>
      </xdr:nvCxnSpPr>
      <xdr:spPr>
        <a:xfrm>
          <a:off x="16230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98569</xdr:rowOff>
    </xdr:from>
    <xdr:ext cx="405111" cy="259045"/>
    <xdr:sp macro="" textlink="">
      <xdr:nvSpPr>
        <xdr:cNvPr id="302" name="【一般廃棄物処理施設】&#10;有形固定資産減価償却率平均値テキスト"/>
        <xdr:cNvSpPr txBox="1"/>
      </xdr:nvSpPr>
      <xdr:spPr>
        <a:xfrm>
          <a:off x="16408400" y="5756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75692</xdr:rowOff>
    </xdr:from>
    <xdr:to>
      <xdr:col>23</xdr:col>
      <xdr:colOff>568325</xdr:colOff>
      <xdr:row>35</xdr:row>
      <xdr:rowOff>5842</xdr:rowOff>
    </xdr:to>
    <xdr:sp macro="" textlink="">
      <xdr:nvSpPr>
        <xdr:cNvPr id="303" name="フローチャート : 判断 302"/>
        <xdr:cNvSpPr/>
      </xdr:nvSpPr>
      <xdr:spPr>
        <a:xfrm>
          <a:off x="16268700" y="590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157988</xdr:rowOff>
    </xdr:from>
    <xdr:to>
      <xdr:col>23</xdr:col>
      <xdr:colOff>568325</xdr:colOff>
      <xdr:row>38</xdr:row>
      <xdr:rowOff>88138</xdr:rowOff>
    </xdr:to>
    <xdr:sp macro="" textlink="">
      <xdr:nvSpPr>
        <xdr:cNvPr id="309" name="円/楕円 308"/>
        <xdr:cNvSpPr/>
      </xdr:nvSpPr>
      <xdr:spPr>
        <a:xfrm>
          <a:off x="162687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136415</xdr:rowOff>
    </xdr:from>
    <xdr:ext cx="405111" cy="259045"/>
    <xdr:sp macro="" textlink="">
      <xdr:nvSpPr>
        <xdr:cNvPr id="310" name="【一般廃棄物処理施設】&#10;有形固定資産減価償却率該当値テキスト"/>
        <xdr:cNvSpPr txBox="1"/>
      </xdr:nvSpPr>
      <xdr:spPr>
        <a:xfrm>
          <a:off x="16408400" y="648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1" name="直線コネクタ 3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22" name="テキスト ボックス 32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3" name="直線コネクタ 3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24" name="テキスト ボックス 32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5" name="直線コネクタ 3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26" name="テキスト ボックス 32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7" name="直線コネクタ 3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28" name="テキスト ボックス 32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9" name="直線コネクタ 3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330" name="テキスト ボックス 329"/>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1" name="直線コネクタ 3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2" name="テキスト ボックス 3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3"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142475</xdr:rowOff>
    </xdr:from>
    <xdr:to>
      <xdr:col>32</xdr:col>
      <xdr:colOff>186689</xdr:colOff>
      <xdr:row>42</xdr:row>
      <xdr:rowOff>31147</xdr:rowOff>
    </xdr:to>
    <xdr:cxnSp macro="">
      <xdr:nvCxnSpPr>
        <xdr:cNvPr id="334" name="直線コネクタ 333"/>
        <xdr:cNvCxnSpPr/>
      </xdr:nvCxnSpPr>
      <xdr:spPr>
        <a:xfrm flipV="1">
          <a:off x="22160864" y="5800325"/>
          <a:ext cx="0" cy="1431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34974</xdr:rowOff>
    </xdr:from>
    <xdr:ext cx="378565" cy="259045"/>
    <xdr:sp macro="" textlink="">
      <xdr:nvSpPr>
        <xdr:cNvPr id="335" name="【一般廃棄物処理施設】&#10;一人当たり有形固定資産（償却資産）額最小値テキスト"/>
        <xdr:cNvSpPr txBox="1"/>
      </xdr:nvSpPr>
      <xdr:spPr>
        <a:xfrm>
          <a:off x="22250400" y="723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32</xdr:col>
      <xdr:colOff>98425</xdr:colOff>
      <xdr:row>42</xdr:row>
      <xdr:rowOff>31147</xdr:rowOff>
    </xdr:from>
    <xdr:to>
      <xdr:col>32</xdr:col>
      <xdr:colOff>276225</xdr:colOff>
      <xdr:row>42</xdr:row>
      <xdr:rowOff>31147</xdr:rowOff>
    </xdr:to>
    <xdr:cxnSp macro="">
      <xdr:nvCxnSpPr>
        <xdr:cNvPr id="336" name="直線コネクタ 335"/>
        <xdr:cNvCxnSpPr/>
      </xdr:nvCxnSpPr>
      <xdr:spPr>
        <a:xfrm>
          <a:off x="22072600" y="72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89152</xdr:rowOff>
    </xdr:from>
    <xdr:ext cx="534377" cy="259045"/>
    <xdr:sp macro="" textlink="">
      <xdr:nvSpPr>
        <xdr:cNvPr id="337" name="【一般廃棄物処理施設】&#10;一人当たり有形固定資産（償却資産）額最大値テキスト"/>
        <xdr:cNvSpPr txBox="1"/>
      </xdr:nvSpPr>
      <xdr:spPr>
        <a:xfrm>
          <a:off x="22250400" y="55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75,521</a:t>
          </a:r>
          <a:endParaRPr kumimoji="1" lang="ja-JP" altLang="en-US" sz="1000" b="1">
            <a:latin typeface="ＭＳ Ｐゴシック"/>
          </a:endParaRPr>
        </a:p>
      </xdr:txBody>
    </xdr:sp>
    <xdr:clientData/>
  </xdr:oneCellAnchor>
  <xdr:twoCellAnchor>
    <xdr:from>
      <xdr:col>32</xdr:col>
      <xdr:colOff>98425</xdr:colOff>
      <xdr:row>33</xdr:row>
      <xdr:rowOff>142475</xdr:rowOff>
    </xdr:from>
    <xdr:to>
      <xdr:col>32</xdr:col>
      <xdr:colOff>276225</xdr:colOff>
      <xdr:row>33</xdr:row>
      <xdr:rowOff>142475</xdr:rowOff>
    </xdr:to>
    <xdr:cxnSp macro="">
      <xdr:nvCxnSpPr>
        <xdr:cNvPr id="338" name="直線コネクタ 337"/>
        <xdr:cNvCxnSpPr/>
      </xdr:nvCxnSpPr>
      <xdr:spPr>
        <a:xfrm>
          <a:off x="22072600" y="580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32542</xdr:rowOff>
    </xdr:from>
    <xdr:ext cx="534377" cy="259045"/>
    <xdr:sp macro="" textlink="">
      <xdr:nvSpPr>
        <xdr:cNvPr id="339" name="【一般廃棄物処理施設】&#10;一人当たり有形固定資産（償却資産）額平均値テキスト"/>
        <xdr:cNvSpPr txBox="1"/>
      </xdr:nvSpPr>
      <xdr:spPr>
        <a:xfrm>
          <a:off x="22250400" y="603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9665</xdr:rowOff>
    </xdr:from>
    <xdr:to>
      <xdr:col>32</xdr:col>
      <xdr:colOff>238125</xdr:colOff>
      <xdr:row>36</xdr:row>
      <xdr:rowOff>111265</xdr:rowOff>
    </xdr:to>
    <xdr:sp macro="" textlink="">
      <xdr:nvSpPr>
        <xdr:cNvPr id="340" name="フローチャート : 判断 339"/>
        <xdr:cNvSpPr/>
      </xdr:nvSpPr>
      <xdr:spPr>
        <a:xfrm>
          <a:off x="22110700" y="618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1" name="テキスト ボックス 3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2" name="テキスト ボックス 3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3" name="テキスト ボックス 3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4" name="テキスト ボックス 3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5" name="テキスト ボックス 3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90627</xdr:rowOff>
    </xdr:from>
    <xdr:to>
      <xdr:col>32</xdr:col>
      <xdr:colOff>238125</xdr:colOff>
      <xdr:row>37</xdr:row>
      <xdr:rowOff>20777</xdr:rowOff>
    </xdr:to>
    <xdr:sp macro="" textlink="">
      <xdr:nvSpPr>
        <xdr:cNvPr id="346" name="円/楕円 345"/>
        <xdr:cNvSpPr/>
      </xdr:nvSpPr>
      <xdr:spPr>
        <a:xfrm>
          <a:off x="22110700" y="62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69054</xdr:rowOff>
    </xdr:from>
    <xdr:ext cx="534377" cy="259045"/>
    <xdr:sp macro="" textlink="">
      <xdr:nvSpPr>
        <xdr:cNvPr id="347" name="【一般廃棄物処理施設】&#10;一人当たり有形固定資産（償却資産）額該当値テキスト"/>
        <xdr:cNvSpPr txBox="1"/>
      </xdr:nvSpPr>
      <xdr:spPr>
        <a:xfrm>
          <a:off x="22250400" y="62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8" name="正方形/長方形 34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9" name="正方形/長方形 3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0" name="正方形/長方形 3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1" name="正方形/長方形 3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2" name="正方形/長方形 3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3" name="正方形/長方形 3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4" name="正方形/長方形 3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5" name="正方形/長方形 354"/>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56" name="正方形/長方形 35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63" name="正方形/長方形 362"/>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64" name="正方形/長方形 36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5" name="正方形/長方形 3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6" name="正方形/長方形 3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7" name="正方形/長方形 3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8" name="正方形/長方形 3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9" name="正方形/長方形 3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0" name="正方形/長方形 3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1" name="正方形/長方形 37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2" name="テキスト ボックス 3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3" name="直線コネクタ 3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74" name="テキスト ボックス 37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75" name="直線コネクタ 3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76" name="テキスト ボックス 3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77" name="直線コネクタ 3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78" name="テキスト ボックス 3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79" name="直線コネクタ 3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0" name="テキスト ボックス 3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81" name="直線コネクタ 3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82" name="テキスト ボックス 3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83" name="直線コネクタ 3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84" name="テキスト ボックス 38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5" name="直線コネクタ 3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86" name="テキスト ボックス 38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8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140970</xdr:rowOff>
    </xdr:from>
    <xdr:to>
      <xdr:col>23</xdr:col>
      <xdr:colOff>516889</xdr:colOff>
      <xdr:row>86</xdr:row>
      <xdr:rowOff>160020</xdr:rowOff>
    </xdr:to>
    <xdr:cxnSp macro="">
      <xdr:nvCxnSpPr>
        <xdr:cNvPr id="388" name="直線コネクタ 387"/>
        <xdr:cNvCxnSpPr/>
      </xdr:nvCxnSpPr>
      <xdr:spPr>
        <a:xfrm flipV="1">
          <a:off x="16318864" y="1351407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163847</xdr:rowOff>
    </xdr:from>
    <xdr:ext cx="405111" cy="259045"/>
    <xdr:sp macro="" textlink="">
      <xdr:nvSpPr>
        <xdr:cNvPr id="389" name="【消防施設】&#10;有形固定資産減価償却率最小値テキスト"/>
        <xdr:cNvSpPr txBox="1"/>
      </xdr:nvSpPr>
      <xdr:spPr>
        <a:xfrm>
          <a:off x="16408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86</xdr:row>
      <xdr:rowOff>160020</xdr:rowOff>
    </xdr:from>
    <xdr:to>
      <xdr:col>23</xdr:col>
      <xdr:colOff>606425</xdr:colOff>
      <xdr:row>86</xdr:row>
      <xdr:rowOff>160020</xdr:rowOff>
    </xdr:to>
    <xdr:cxnSp macro="">
      <xdr:nvCxnSpPr>
        <xdr:cNvPr id="390" name="直線コネクタ 389"/>
        <xdr:cNvCxnSpPr/>
      </xdr:nvCxnSpPr>
      <xdr:spPr>
        <a:xfrm>
          <a:off x="16230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87647</xdr:rowOff>
    </xdr:from>
    <xdr:ext cx="405111" cy="259045"/>
    <xdr:sp macro="" textlink="">
      <xdr:nvSpPr>
        <xdr:cNvPr id="391" name="【消防施設】&#10;有形固定資産減価償却率最大値テキスト"/>
        <xdr:cNvSpPr txBox="1"/>
      </xdr:nvSpPr>
      <xdr:spPr>
        <a:xfrm>
          <a:off x="164084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23</xdr:col>
      <xdr:colOff>428625</xdr:colOff>
      <xdr:row>78</xdr:row>
      <xdr:rowOff>140970</xdr:rowOff>
    </xdr:from>
    <xdr:to>
      <xdr:col>23</xdr:col>
      <xdr:colOff>606425</xdr:colOff>
      <xdr:row>78</xdr:row>
      <xdr:rowOff>140970</xdr:rowOff>
    </xdr:to>
    <xdr:cxnSp macro="">
      <xdr:nvCxnSpPr>
        <xdr:cNvPr id="392" name="直線コネクタ 391"/>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34307</xdr:rowOff>
    </xdr:from>
    <xdr:ext cx="405111" cy="259045"/>
    <xdr:sp macro="" textlink="">
      <xdr:nvSpPr>
        <xdr:cNvPr id="393" name="【消防施設】&#10;有形固定資産減価償却率平均値テキスト"/>
        <xdr:cNvSpPr txBox="1"/>
      </xdr:nvSpPr>
      <xdr:spPr>
        <a:xfrm>
          <a:off x="164084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55880</xdr:rowOff>
    </xdr:from>
    <xdr:to>
      <xdr:col>23</xdr:col>
      <xdr:colOff>568325</xdr:colOff>
      <xdr:row>82</xdr:row>
      <xdr:rowOff>157480</xdr:rowOff>
    </xdr:to>
    <xdr:sp macro="" textlink="">
      <xdr:nvSpPr>
        <xdr:cNvPr id="394" name="フローチャート : 判断 393"/>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95" name="テキスト ボックス 3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6" name="テキスト ボックス 3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7" name="テキスト ボックス 3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98" name="テキスト ボックス 3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99" name="テキスト ボックス 3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90170</xdr:rowOff>
    </xdr:from>
    <xdr:to>
      <xdr:col>23</xdr:col>
      <xdr:colOff>568325</xdr:colOff>
      <xdr:row>79</xdr:row>
      <xdr:rowOff>20320</xdr:rowOff>
    </xdr:to>
    <xdr:sp macro="" textlink="">
      <xdr:nvSpPr>
        <xdr:cNvPr id="400" name="円/楕円 399"/>
        <xdr:cNvSpPr/>
      </xdr:nvSpPr>
      <xdr:spPr>
        <a:xfrm>
          <a:off x="16268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43197</xdr:rowOff>
    </xdr:from>
    <xdr:ext cx="405111" cy="259045"/>
    <xdr:sp macro="" textlink="">
      <xdr:nvSpPr>
        <xdr:cNvPr id="401" name="【消防施設】&#10;有形固定資産減価償却率該当値テキスト"/>
        <xdr:cNvSpPr txBox="1"/>
      </xdr:nvSpPr>
      <xdr:spPr>
        <a:xfrm>
          <a:off x="16408400" y="1341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02" name="正方形/長方形 40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3" name="正方形/長方形 4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4" name="正方形/長方形 4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5" name="正方形/長方形 4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6" name="正方形/長方形 4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7" name="正方形/長方形 4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8" name="正方形/長方形 4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09" name="正方形/長方形 40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0" name="テキスト ボックス 4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1" name="直線コネクタ 4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12" name="テキスト ボックス 41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13" name="直線コネクタ 41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14" name="テキスト ボックス 41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15" name="直線コネクタ 41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16" name="テキスト ボックス 41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17" name="直線コネクタ 41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18" name="テキスト ボックス 41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19" name="直線コネクタ 41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20" name="テキスト ボックス 41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21" name="直線コネクタ 42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22" name="テキスト ボックス 42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3" name="直線コネクタ 4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4" name="テキスト ボックス 4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2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0</xdr:rowOff>
    </xdr:from>
    <xdr:to>
      <xdr:col>32</xdr:col>
      <xdr:colOff>186689</xdr:colOff>
      <xdr:row>86</xdr:row>
      <xdr:rowOff>114300</xdr:rowOff>
    </xdr:to>
    <xdr:cxnSp macro="">
      <xdr:nvCxnSpPr>
        <xdr:cNvPr id="426" name="直線コネクタ 425"/>
        <xdr:cNvCxnSpPr/>
      </xdr:nvCxnSpPr>
      <xdr:spPr>
        <a:xfrm flipV="1">
          <a:off x="22160864" y="1337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118127</xdr:rowOff>
    </xdr:from>
    <xdr:ext cx="469744" cy="259045"/>
    <xdr:sp macro="" textlink="">
      <xdr:nvSpPr>
        <xdr:cNvPr id="427" name="【消防施設】&#10;一人当たり面積最小値テキスト"/>
        <xdr:cNvSpPr txBox="1"/>
      </xdr:nvSpPr>
      <xdr:spPr>
        <a:xfrm>
          <a:off x="222504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428" name="直線コネクタ 427"/>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118127</xdr:rowOff>
    </xdr:from>
    <xdr:ext cx="469744" cy="259045"/>
    <xdr:sp macro="" textlink="">
      <xdr:nvSpPr>
        <xdr:cNvPr id="429" name="【消防施設】&#10;一人当たり面積最大値テキスト"/>
        <xdr:cNvSpPr txBox="1"/>
      </xdr:nvSpPr>
      <xdr:spPr>
        <a:xfrm>
          <a:off x="22250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78</xdr:row>
      <xdr:rowOff>0</xdr:rowOff>
    </xdr:from>
    <xdr:to>
      <xdr:col>32</xdr:col>
      <xdr:colOff>276225</xdr:colOff>
      <xdr:row>78</xdr:row>
      <xdr:rowOff>0</xdr:rowOff>
    </xdr:to>
    <xdr:cxnSp macro="">
      <xdr:nvCxnSpPr>
        <xdr:cNvPr id="430" name="直線コネクタ 429"/>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99077</xdr:rowOff>
    </xdr:from>
    <xdr:ext cx="469744" cy="259045"/>
    <xdr:sp macro="" textlink="">
      <xdr:nvSpPr>
        <xdr:cNvPr id="431" name="【消防施設】&#10;一人当たり面積平均値テキスト"/>
        <xdr:cNvSpPr txBox="1"/>
      </xdr:nvSpPr>
      <xdr:spPr>
        <a:xfrm>
          <a:off x="222504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120650</xdr:rowOff>
    </xdr:from>
    <xdr:to>
      <xdr:col>32</xdr:col>
      <xdr:colOff>238125</xdr:colOff>
      <xdr:row>84</xdr:row>
      <xdr:rowOff>50800</xdr:rowOff>
    </xdr:to>
    <xdr:sp macro="" textlink="">
      <xdr:nvSpPr>
        <xdr:cNvPr id="432" name="フローチャート : 判断 43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3" name="テキスト ボックス 4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4" name="テキスト ボックス 4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5" name="テキスト ボックス 4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6" name="テキスト ボックス 4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37" name="テキスト ボックス 4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438" name="円/楕円 437"/>
        <xdr:cNvSpPr/>
      </xdr:nvSpPr>
      <xdr:spPr>
        <a:xfrm>
          <a:off x="22110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48277</xdr:rowOff>
    </xdr:from>
    <xdr:ext cx="469744" cy="259045"/>
    <xdr:sp macro="" textlink="">
      <xdr:nvSpPr>
        <xdr:cNvPr id="439" name="【消防施設】&#10;一人当たり面積該当値テキスト"/>
        <xdr:cNvSpPr txBox="1"/>
      </xdr:nvSpPr>
      <xdr:spPr>
        <a:xfrm>
          <a:off x="222504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40" name="正方形/長方形 43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1" name="正方形/長方形 4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2" name="正方形/長方形 4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3" name="正方形/長方形 4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4" name="正方形/長方形 4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5" name="正方形/長方形 4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6" name="正方形/長方形 4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7" name="正方形/長方形 44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8" name="テキスト ボックス 4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9" name="直線コネクタ 4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0" name="テキスト ボックス 4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51" name="直線コネクタ 4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52" name="テキスト ボックス 45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53" name="直線コネクタ 4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54" name="テキスト ボックス 4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55" name="直線コネクタ 4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56" name="テキスト ボックス 4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57" name="直線コネクタ 4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58" name="テキスト ボックス 4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59" name="直線コネクタ 4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60" name="テキスト ボックス 4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61" name="直線コネクタ 4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62" name="テキスト ボックス 46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3" name="直線コネクタ 4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4" name="テキスト ボックス 46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14151</xdr:rowOff>
    </xdr:from>
    <xdr:to>
      <xdr:col>23</xdr:col>
      <xdr:colOff>516889</xdr:colOff>
      <xdr:row>109</xdr:row>
      <xdr:rowOff>35379</xdr:rowOff>
    </xdr:to>
    <xdr:cxnSp macro="">
      <xdr:nvCxnSpPr>
        <xdr:cNvPr id="466" name="直線コネクタ 465"/>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405111" cy="259045"/>
    <xdr:sp macro="" textlink="">
      <xdr:nvSpPr>
        <xdr:cNvPr id="467" name="【庁舎】&#10;有形固定資産減価償却率最小値テキスト"/>
        <xdr:cNvSpPr txBox="1"/>
      </xdr:nvSpPr>
      <xdr:spPr>
        <a:xfrm>
          <a:off x="164084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68" name="直線コネクタ 4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132278</xdr:rowOff>
    </xdr:from>
    <xdr:ext cx="405111" cy="259045"/>
    <xdr:sp macro="" textlink="">
      <xdr:nvSpPr>
        <xdr:cNvPr id="469" name="【庁舎】&#10;有形固定資産減価償却率最大値テキスト"/>
        <xdr:cNvSpPr txBox="1"/>
      </xdr:nvSpPr>
      <xdr:spPr>
        <a:xfrm>
          <a:off x="164084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23</xdr:col>
      <xdr:colOff>428625</xdr:colOff>
      <xdr:row>100</xdr:row>
      <xdr:rowOff>14151</xdr:rowOff>
    </xdr:from>
    <xdr:to>
      <xdr:col>23</xdr:col>
      <xdr:colOff>606425</xdr:colOff>
      <xdr:row>100</xdr:row>
      <xdr:rowOff>14151</xdr:rowOff>
    </xdr:to>
    <xdr:cxnSp macro="">
      <xdr:nvCxnSpPr>
        <xdr:cNvPr id="470" name="直線コネクタ 469"/>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163847</xdr:rowOff>
    </xdr:from>
    <xdr:ext cx="405111" cy="259045"/>
    <xdr:sp macro="" textlink="">
      <xdr:nvSpPr>
        <xdr:cNvPr id="471" name="【庁舎】&#10;有形固定資産減価償却率平均値テキスト"/>
        <xdr:cNvSpPr txBox="1"/>
      </xdr:nvSpPr>
      <xdr:spPr>
        <a:xfrm>
          <a:off x="164084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13970</xdr:rowOff>
    </xdr:from>
    <xdr:to>
      <xdr:col>23</xdr:col>
      <xdr:colOff>568325</xdr:colOff>
      <xdr:row>103</xdr:row>
      <xdr:rowOff>115570</xdr:rowOff>
    </xdr:to>
    <xdr:sp macro="" textlink="">
      <xdr:nvSpPr>
        <xdr:cNvPr id="472" name="フローチャート : 判断 471"/>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3" name="テキスト ボックス 4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4" name="テキスト ボックス 4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5" name="テキスト ボックス 4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6" name="テキスト ボックス 4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7" name="テキスト ボックス 4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53158</xdr:rowOff>
    </xdr:from>
    <xdr:to>
      <xdr:col>23</xdr:col>
      <xdr:colOff>568325</xdr:colOff>
      <xdr:row>101</xdr:row>
      <xdr:rowOff>154758</xdr:rowOff>
    </xdr:to>
    <xdr:sp macro="" textlink="">
      <xdr:nvSpPr>
        <xdr:cNvPr id="478" name="円/楕円 477"/>
        <xdr:cNvSpPr/>
      </xdr:nvSpPr>
      <xdr:spPr>
        <a:xfrm>
          <a:off x="162687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76035</xdr:rowOff>
    </xdr:from>
    <xdr:ext cx="405111" cy="259045"/>
    <xdr:sp macro="" textlink="">
      <xdr:nvSpPr>
        <xdr:cNvPr id="479" name="【庁舎】&#10;有形固定資産減価償却率該当値テキスト"/>
        <xdr:cNvSpPr txBox="1"/>
      </xdr:nvSpPr>
      <xdr:spPr>
        <a:xfrm>
          <a:off x="16408400" y="1722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80" name="正方形/長方形 47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1" name="正方形/長方形 4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2" name="正方形/長方形 4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3" name="正方形/長方形 4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4" name="正方形/長方形 4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5" name="正方形/長方形 4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6" name="正方形/長方形 4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7" name="正方形/長方形 48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8" name="テキスト ボックス 4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9" name="直線コネクタ 4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0" name="テキスト ボックス 48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91" name="直線コネクタ 4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92" name="テキスト ボックス 4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93" name="直線コネクタ 4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94" name="テキスト ボックス 4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95" name="直線コネクタ 4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96" name="テキスト ボックス 4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97" name="直線コネクタ 4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98" name="テキスト ボックス 4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99" name="直線コネクタ 4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00" name="テキスト ボックス 4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01" name="直線コネクタ 5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02" name="テキスト ボックス 5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3" name="直線コネクタ 5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4" name="テキスト ボックス 5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5"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84364</xdr:rowOff>
    </xdr:from>
    <xdr:to>
      <xdr:col>32</xdr:col>
      <xdr:colOff>186689</xdr:colOff>
      <xdr:row>108</xdr:row>
      <xdr:rowOff>43543</xdr:rowOff>
    </xdr:to>
    <xdr:cxnSp macro="">
      <xdr:nvCxnSpPr>
        <xdr:cNvPr id="506" name="直線コネクタ 505"/>
        <xdr:cNvCxnSpPr/>
      </xdr:nvCxnSpPr>
      <xdr:spPr>
        <a:xfrm flipV="1">
          <a:off x="22160864" y="170579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47370</xdr:rowOff>
    </xdr:from>
    <xdr:ext cx="469744" cy="259045"/>
    <xdr:sp macro="" textlink="">
      <xdr:nvSpPr>
        <xdr:cNvPr id="507" name="【庁舎】&#10;一人当たり面積最小値テキスト"/>
        <xdr:cNvSpPr txBox="1"/>
      </xdr:nvSpPr>
      <xdr:spPr>
        <a:xfrm>
          <a:off x="22250400"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108</xdr:row>
      <xdr:rowOff>43543</xdr:rowOff>
    </xdr:from>
    <xdr:to>
      <xdr:col>32</xdr:col>
      <xdr:colOff>276225</xdr:colOff>
      <xdr:row>108</xdr:row>
      <xdr:rowOff>43543</xdr:rowOff>
    </xdr:to>
    <xdr:cxnSp macro="">
      <xdr:nvCxnSpPr>
        <xdr:cNvPr id="508" name="直線コネクタ 507"/>
        <xdr:cNvCxnSpPr/>
      </xdr:nvCxnSpPr>
      <xdr:spPr>
        <a:xfrm>
          <a:off x="22072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31041</xdr:rowOff>
    </xdr:from>
    <xdr:ext cx="469744" cy="259045"/>
    <xdr:sp macro="" textlink="">
      <xdr:nvSpPr>
        <xdr:cNvPr id="509" name="【庁舎】&#10;一人当たり面積最大値テキスト"/>
        <xdr:cNvSpPr txBox="1"/>
      </xdr:nvSpPr>
      <xdr:spPr>
        <a:xfrm>
          <a:off x="222504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99</xdr:row>
      <xdr:rowOff>84364</xdr:rowOff>
    </xdr:from>
    <xdr:to>
      <xdr:col>32</xdr:col>
      <xdr:colOff>276225</xdr:colOff>
      <xdr:row>99</xdr:row>
      <xdr:rowOff>84364</xdr:rowOff>
    </xdr:to>
    <xdr:cxnSp macro="">
      <xdr:nvCxnSpPr>
        <xdr:cNvPr id="510" name="直線コネクタ 509"/>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69141</xdr:rowOff>
    </xdr:from>
    <xdr:ext cx="469744" cy="259045"/>
    <xdr:sp macro="" textlink="">
      <xdr:nvSpPr>
        <xdr:cNvPr id="511" name="【庁舎】&#10;一人当たり面積平均値テキスト"/>
        <xdr:cNvSpPr txBox="1"/>
      </xdr:nvSpPr>
      <xdr:spPr>
        <a:xfrm>
          <a:off x="22250400" y="1789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90714</xdr:rowOff>
    </xdr:from>
    <xdr:to>
      <xdr:col>32</xdr:col>
      <xdr:colOff>238125</xdr:colOff>
      <xdr:row>105</xdr:row>
      <xdr:rowOff>20864</xdr:rowOff>
    </xdr:to>
    <xdr:sp macro="" textlink="">
      <xdr:nvSpPr>
        <xdr:cNvPr id="512" name="フローチャート : 判断 511"/>
        <xdr:cNvSpPr/>
      </xdr:nvSpPr>
      <xdr:spPr>
        <a:xfrm>
          <a:off x="221107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3" name="テキスト ボックス 5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4" name="テキスト ボックス 5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5" name="テキスト ボックス 5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6" name="テキスト ボックス 5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7" name="テキスト ボックス 5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164193</xdr:rowOff>
    </xdr:from>
    <xdr:to>
      <xdr:col>32</xdr:col>
      <xdr:colOff>238125</xdr:colOff>
      <xdr:row>100</xdr:row>
      <xdr:rowOff>94343</xdr:rowOff>
    </xdr:to>
    <xdr:sp macro="" textlink="">
      <xdr:nvSpPr>
        <xdr:cNvPr id="518" name="円/楕円 517"/>
        <xdr:cNvSpPr/>
      </xdr:nvSpPr>
      <xdr:spPr>
        <a:xfrm>
          <a:off x="22110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15620</xdr:rowOff>
    </xdr:from>
    <xdr:ext cx="469744" cy="259045"/>
    <xdr:sp macro="" textlink="">
      <xdr:nvSpPr>
        <xdr:cNvPr id="519" name="【庁舎】&#10;一人当たり面積該当値テキスト"/>
        <xdr:cNvSpPr txBox="1"/>
      </xdr:nvSpPr>
      <xdr:spPr>
        <a:xfrm>
          <a:off x="22250400" y="169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20" name="正方形/長方形 519"/>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1" name="正方形/長方形 5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22" name="テキスト ボックス 521"/>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baseline="0">
              <a:solidFill>
                <a:schemeClr val="dk1"/>
              </a:solidFill>
              <a:effectLst/>
              <a:latin typeface="+mn-lt"/>
              <a:ea typeface="+mn-ea"/>
              <a:cs typeface="+mn-cs"/>
            </a:rPr>
            <a:t>一般廃棄物処理施設以外について、類似団体よりも</a:t>
          </a:r>
          <a:r>
            <a:rPr lang="ja-JP" altLang="en-US" sz="1100" b="0" i="0" u="none" strike="noStrike" baseline="0" smtClean="0">
              <a:solidFill>
                <a:schemeClr val="dk1"/>
              </a:solidFill>
              <a:latin typeface="+mn-lt"/>
              <a:ea typeface="+mn-ea"/>
              <a:cs typeface="+mn-cs"/>
            </a:rPr>
            <a:t>有形固定資産減価償却率が高くなっている。</a:t>
          </a:r>
          <a:endParaRPr lang="en-US" altLang="ja-JP" sz="1100" b="0" i="0" u="none" strike="noStrike" baseline="0" smtClean="0">
            <a:solidFill>
              <a:schemeClr val="dk1"/>
            </a:solidFill>
            <a:latin typeface="+mn-lt"/>
            <a:ea typeface="+mn-ea"/>
            <a:cs typeface="+mn-cs"/>
          </a:endParaRPr>
        </a:p>
        <a:p>
          <a:r>
            <a:rPr lang="ja-JP" altLang="ja-JP" sz="1100" b="0" i="0" baseline="0">
              <a:solidFill>
                <a:schemeClr val="dk1"/>
              </a:solidFill>
              <a:effectLst/>
              <a:latin typeface="+mn-lt"/>
              <a:ea typeface="+mn-ea"/>
              <a:cs typeface="+mn-cs"/>
            </a:rPr>
            <a:t>一般廃棄物処理施設</a:t>
          </a:r>
          <a:r>
            <a:rPr lang="ja-JP" altLang="en-US" sz="1100" b="0" i="0" baseline="0">
              <a:solidFill>
                <a:schemeClr val="dk1"/>
              </a:solidFill>
              <a:effectLst/>
              <a:latin typeface="+mn-lt"/>
              <a:ea typeface="+mn-ea"/>
              <a:cs typeface="+mn-cs"/>
            </a:rPr>
            <a:t>については、平成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年度に焼却炉の延命化工事が完了したことにより、</a:t>
          </a:r>
          <a:r>
            <a:rPr lang="ja-JP" altLang="ja-JP" sz="1100" b="0" i="0" baseline="0">
              <a:solidFill>
                <a:schemeClr val="dk1"/>
              </a:solidFill>
              <a:effectLst/>
              <a:latin typeface="+mn-lt"/>
              <a:ea typeface="+mn-ea"/>
              <a:cs typeface="+mn-cs"/>
            </a:rPr>
            <a:t>有形固定資産減価償却率</a:t>
          </a:r>
          <a:r>
            <a:rPr lang="ja-JP" altLang="en-US" sz="1100" b="0" i="0" baseline="0">
              <a:solidFill>
                <a:schemeClr val="dk1"/>
              </a:solidFill>
              <a:effectLst/>
              <a:latin typeface="+mn-lt"/>
              <a:ea typeface="+mn-ea"/>
              <a:cs typeface="+mn-cs"/>
            </a:rPr>
            <a:t>が低くなっているものである。</a:t>
          </a:r>
          <a:endParaRPr lang="en-US" altLang="ja-JP" sz="1100" b="0" i="0" baseline="0">
            <a:solidFill>
              <a:schemeClr val="dk1"/>
            </a:solidFill>
            <a:effectLst/>
            <a:latin typeface="+mn-lt"/>
            <a:ea typeface="+mn-ea"/>
            <a:cs typeface="+mn-cs"/>
          </a:endParaRPr>
        </a:p>
        <a:p>
          <a:r>
            <a:rPr kumimoji="1" lang="ja-JP" altLang="en-US" sz="1100">
              <a:latin typeface="ＭＳ Ｐゴシック"/>
            </a:rPr>
            <a:t>消防施設については、特に</a:t>
          </a:r>
          <a:r>
            <a:rPr lang="ja-JP" altLang="ja-JP" sz="1100" b="0" i="0" baseline="0">
              <a:solidFill>
                <a:schemeClr val="dk1"/>
              </a:solidFill>
              <a:effectLst/>
              <a:latin typeface="+mn-lt"/>
              <a:ea typeface="+mn-ea"/>
              <a:cs typeface="+mn-cs"/>
            </a:rPr>
            <a:t>有形固定資産減価償却率</a:t>
          </a:r>
          <a:r>
            <a:rPr lang="ja-JP" altLang="en-US" sz="1100" b="0" i="0" baseline="0">
              <a:solidFill>
                <a:schemeClr val="dk1"/>
              </a:solidFill>
              <a:effectLst/>
              <a:latin typeface="+mn-lt"/>
              <a:ea typeface="+mn-ea"/>
              <a:cs typeface="+mn-cs"/>
            </a:rPr>
            <a:t>が比較的高くなっているが、一部出張所の改築工事を行っており、今後も引き続き老朽化対策に</a:t>
          </a:r>
          <a:r>
            <a:rPr kumimoji="1" lang="ja-JP" altLang="en-US" sz="1100" b="0" i="0" baseline="0">
              <a:solidFill>
                <a:schemeClr val="dk1"/>
              </a:solidFill>
              <a:effectLst/>
              <a:latin typeface="+mn-lt"/>
              <a:ea typeface="+mn-ea"/>
              <a:cs typeface="+mn-cs"/>
            </a:rPr>
            <a:t>取り組む必要がある。</a:t>
          </a:r>
          <a:endParaRPr kumimoji="1" lang="en-US" altLang="ja-JP" sz="1100" b="0" i="0" baseline="0">
            <a:solidFill>
              <a:schemeClr val="dk1"/>
            </a:solidFill>
            <a:effectLst/>
            <a:latin typeface="+mn-lt"/>
            <a:ea typeface="+mn-ea"/>
            <a:cs typeface="+mn-cs"/>
          </a:endParaRPr>
        </a:p>
        <a:p>
          <a:endParaRPr kumimoji="1" lang="ja-JP" altLang="en-US" sz="11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神奈川県鎌倉市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176,900
175,668
39.67
60,936,167
57,345,250
1,932,380
35,567,591
40,119,222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基準財政需要額は対前年に比べ約０．４億円増のほぼ横ばいで、基準財政収入額が約１０．０億円増加した。前年約５．２億円の財源超過額であったものに、これらの要因を加え、計約１４．９億円収入額が需要額を上回った。</a:t>
          </a:r>
        </a:p>
        <a:p>
          <a:r>
            <a:rPr kumimoji="1" lang="ja-JP" altLang="en-US" sz="1200">
              <a:latin typeface="ＭＳ Ｐゴシック"/>
            </a:rPr>
            <a:t>基準財政収入額が伸びた要因は、個人市民税 </a:t>
          </a:r>
          <a:r>
            <a:rPr kumimoji="1" lang="en-US" altLang="ja-JP" sz="1200">
              <a:latin typeface="ＭＳ Ｐゴシック"/>
            </a:rPr>
            <a:t>(</a:t>
          </a:r>
          <a:r>
            <a:rPr kumimoji="1" lang="ja-JP" altLang="en-US" sz="1200">
              <a:latin typeface="ＭＳ Ｐゴシック"/>
            </a:rPr>
            <a:t>２．８億円増</a:t>
          </a:r>
          <a:r>
            <a:rPr kumimoji="1" lang="en-US" altLang="ja-JP" sz="1200">
              <a:latin typeface="ＭＳ Ｐゴシック"/>
            </a:rPr>
            <a:t>)</a:t>
          </a:r>
          <a:r>
            <a:rPr kumimoji="1" lang="ja-JP" altLang="en-US" sz="1200">
              <a:latin typeface="ＭＳ Ｐゴシック"/>
            </a:rPr>
            <a:t>、地方消費税交付金</a:t>
          </a:r>
          <a:r>
            <a:rPr kumimoji="1" lang="en-US" altLang="ja-JP" sz="1200">
              <a:latin typeface="ＭＳ Ｐゴシック"/>
            </a:rPr>
            <a:t>(</a:t>
          </a:r>
          <a:r>
            <a:rPr kumimoji="1" lang="ja-JP" altLang="en-US" sz="1200">
              <a:latin typeface="ＭＳ Ｐゴシック"/>
            </a:rPr>
            <a:t>７．８億円増</a:t>
          </a:r>
          <a:r>
            <a:rPr kumimoji="1" lang="en-US" altLang="ja-JP" sz="1200">
              <a:latin typeface="ＭＳ Ｐゴシック"/>
            </a:rPr>
            <a:t>)</a:t>
          </a:r>
          <a:r>
            <a:rPr kumimoji="1" lang="ja-JP" altLang="en-US" sz="1200">
              <a:latin typeface="ＭＳ Ｐゴシック"/>
            </a:rPr>
            <a:t>が対前年に比べ大幅に伸びたことなどが主な要因となっている。</a:t>
          </a:r>
        </a:p>
        <a:p>
          <a:r>
            <a:rPr kumimoji="1" lang="ja-JP" altLang="en-US" sz="1200">
              <a:latin typeface="ＭＳ Ｐゴシック"/>
            </a:rPr>
            <a:t>景気回復の兆しが見えてはいるものの、今後とも市税の伸縮に応じた弾力的な財政運営に努めていきたい。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124178</xdr:rowOff>
    </xdr:from>
    <xdr:to>
      <xdr:col>7</xdr:col>
      <xdr:colOff>152400</xdr:colOff>
      <xdr:row>39</xdr:row>
      <xdr:rowOff>150989</xdr:rowOff>
    </xdr:to>
    <xdr:cxnSp macro="">
      <xdr:nvCxnSpPr>
        <xdr:cNvPr id="68" name="直線コネクタ 67"/>
        <xdr:cNvCxnSpPr/>
      </xdr:nvCxnSpPr>
      <xdr:spPr>
        <a:xfrm flipV="1">
          <a:off x="4114800" y="68107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150989</xdr:rowOff>
    </xdr:to>
    <xdr:cxnSp macro="">
      <xdr:nvCxnSpPr>
        <xdr:cNvPr id="71" name="直線コネクタ 70"/>
        <xdr:cNvCxnSpPr/>
      </xdr:nvCxnSpPr>
      <xdr:spPr>
        <a:xfrm>
          <a:off x="3225800" y="68241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116417</xdr:rowOff>
    </xdr:from>
    <xdr:to>
      <xdr:col>6</xdr:col>
      <xdr:colOff>50800</xdr:colOff>
      <xdr:row>41</xdr:row>
      <xdr:rowOff>46567</xdr:rowOff>
    </xdr:to>
    <xdr:sp macro="" textlink="">
      <xdr:nvSpPr>
        <xdr:cNvPr id="72" name="フローチャート : 判断 71"/>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31344</xdr:rowOff>
    </xdr:from>
    <xdr:ext cx="736600" cy="259045"/>
    <xdr:sp macro="" textlink="">
      <xdr:nvSpPr>
        <xdr:cNvPr id="73" name="テキスト ボックス 72"/>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110772</xdr:rowOff>
    </xdr:from>
    <xdr:to>
      <xdr:col>4</xdr:col>
      <xdr:colOff>482600</xdr:colOff>
      <xdr:row>39</xdr:row>
      <xdr:rowOff>137583</xdr:rowOff>
    </xdr:to>
    <xdr:cxnSp macro="">
      <xdr:nvCxnSpPr>
        <xdr:cNvPr id="74" name="直線コネクタ 73"/>
        <xdr:cNvCxnSpPr/>
      </xdr:nvCxnSpPr>
      <xdr:spPr>
        <a:xfrm>
          <a:off x="2336800" y="67973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103011</xdr:rowOff>
    </xdr:from>
    <xdr:to>
      <xdr:col>4</xdr:col>
      <xdr:colOff>533400</xdr:colOff>
      <xdr:row>41</xdr:row>
      <xdr:rowOff>33161</xdr:rowOff>
    </xdr:to>
    <xdr:sp macro="" textlink="">
      <xdr:nvSpPr>
        <xdr:cNvPr id="75" name="フローチャート : 判断 74"/>
        <xdr:cNvSpPr/>
      </xdr:nvSpPr>
      <xdr:spPr>
        <a:xfrm>
          <a:off x="3175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17938</xdr:rowOff>
    </xdr:from>
    <xdr:ext cx="762000" cy="259045"/>
    <xdr:sp macro="" textlink="">
      <xdr:nvSpPr>
        <xdr:cNvPr id="76" name="テキスト ボックス 75"/>
        <xdr:cNvSpPr txBox="1"/>
      </xdr:nvSpPr>
      <xdr:spPr>
        <a:xfrm>
          <a:off x="2844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16933</xdr:rowOff>
    </xdr:from>
    <xdr:to>
      <xdr:col>3</xdr:col>
      <xdr:colOff>279400</xdr:colOff>
      <xdr:row>39</xdr:row>
      <xdr:rowOff>110772</xdr:rowOff>
    </xdr:to>
    <xdr:cxnSp macro="">
      <xdr:nvCxnSpPr>
        <xdr:cNvPr id="77" name="直線コネクタ 76"/>
        <xdr:cNvCxnSpPr/>
      </xdr:nvCxnSpPr>
      <xdr:spPr>
        <a:xfrm>
          <a:off x="1447800" y="670348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8" name="フローチャート : 判断 77"/>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9" name="テキスト ボックス 78"/>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22578</xdr:rowOff>
    </xdr:from>
    <xdr:to>
      <xdr:col>2</xdr:col>
      <xdr:colOff>127000</xdr:colOff>
      <xdr:row>40</xdr:row>
      <xdr:rowOff>124178</xdr:rowOff>
    </xdr:to>
    <xdr:sp macro="" textlink="">
      <xdr:nvSpPr>
        <xdr:cNvPr id="80" name="フローチャート : 判断 79"/>
        <xdr:cNvSpPr/>
      </xdr:nvSpPr>
      <xdr:spPr>
        <a:xfrm>
          <a:off x="1397000" y="688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108955</xdr:rowOff>
    </xdr:from>
    <xdr:ext cx="762000" cy="259045"/>
    <xdr:sp macro="" textlink="">
      <xdr:nvSpPr>
        <xdr:cNvPr id="81" name="テキスト ボックス 80"/>
        <xdr:cNvSpPr txBox="1"/>
      </xdr:nvSpPr>
      <xdr:spPr>
        <a:xfrm>
          <a:off x="10668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73378</xdr:rowOff>
    </xdr:from>
    <xdr:to>
      <xdr:col>7</xdr:col>
      <xdr:colOff>203200</xdr:colOff>
      <xdr:row>40</xdr:row>
      <xdr:rowOff>3528</xdr:rowOff>
    </xdr:to>
    <xdr:sp macro="" textlink="">
      <xdr:nvSpPr>
        <xdr:cNvPr id="87" name="円/楕円 86"/>
        <xdr:cNvSpPr/>
      </xdr:nvSpPr>
      <xdr:spPr>
        <a:xfrm>
          <a:off x="4902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89905</xdr:rowOff>
    </xdr:from>
    <xdr:ext cx="762000" cy="259045"/>
    <xdr:sp macro="" textlink="">
      <xdr:nvSpPr>
        <xdr:cNvPr id="88" name="財政力該当値テキスト"/>
        <xdr:cNvSpPr txBox="1"/>
      </xdr:nvSpPr>
      <xdr:spPr>
        <a:xfrm>
          <a:off x="5041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100189</xdr:rowOff>
    </xdr:from>
    <xdr:to>
      <xdr:col>6</xdr:col>
      <xdr:colOff>50800</xdr:colOff>
      <xdr:row>40</xdr:row>
      <xdr:rowOff>30339</xdr:rowOff>
    </xdr:to>
    <xdr:sp macro="" textlink="">
      <xdr:nvSpPr>
        <xdr:cNvPr id="89" name="円/楕円 88"/>
        <xdr:cNvSpPr/>
      </xdr:nvSpPr>
      <xdr:spPr>
        <a:xfrm>
          <a:off x="4064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40516</xdr:rowOff>
    </xdr:from>
    <xdr:ext cx="736600" cy="259045"/>
    <xdr:sp macro="" textlink="">
      <xdr:nvSpPr>
        <xdr:cNvPr id="90" name="テキスト ボックス 89"/>
        <xdr:cNvSpPr txBox="1"/>
      </xdr:nvSpPr>
      <xdr:spPr>
        <a:xfrm>
          <a:off x="3733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59972</xdr:rowOff>
    </xdr:from>
    <xdr:to>
      <xdr:col>3</xdr:col>
      <xdr:colOff>330200</xdr:colOff>
      <xdr:row>39</xdr:row>
      <xdr:rowOff>161572</xdr:rowOff>
    </xdr:to>
    <xdr:sp macro="" textlink="">
      <xdr:nvSpPr>
        <xdr:cNvPr id="93" name="円/楕円 92"/>
        <xdr:cNvSpPr/>
      </xdr:nvSpPr>
      <xdr:spPr>
        <a:xfrm>
          <a:off x="2286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299</xdr:rowOff>
    </xdr:from>
    <xdr:ext cx="762000" cy="259045"/>
    <xdr:sp macro="" textlink="">
      <xdr:nvSpPr>
        <xdr:cNvPr id="94" name="テキスト ボックス 93"/>
        <xdr:cNvSpPr txBox="1"/>
      </xdr:nvSpPr>
      <xdr:spPr>
        <a:xfrm>
          <a:off x="1955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95" name="円/楕円 94"/>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96" name="テキスト ボックス 95"/>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経常収支比率</a:t>
          </a:r>
          <a:r>
            <a:rPr kumimoji="0" lang="ja-JP" altLang="en-US" sz="1000" b="0" i="0" u="none" strike="noStrike" kern="0" cap="none" spc="0" normalizeH="0" baseline="0" noProof="0">
              <a:ln>
                <a:noFill/>
              </a:ln>
              <a:solidFill>
                <a:prstClr val="black"/>
              </a:solidFill>
              <a:effectLst/>
              <a:uLnTx/>
              <a:uFillTx/>
              <a:latin typeface="+mn-lt"/>
              <a:ea typeface="+mn-ea"/>
              <a:cs typeface="+mn-cs"/>
            </a:rPr>
            <a:t>は、</a:t>
          </a:r>
          <a:r>
            <a:rPr kumimoji="0" lang="ja-JP" altLang="ja-JP" sz="1000" b="0" i="0" u="none" strike="noStrike" kern="0" cap="none" spc="0" normalizeH="0" baseline="0" noProof="0">
              <a:ln>
                <a:noFill/>
              </a:ln>
              <a:solidFill>
                <a:prstClr val="black"/>
              </a:solidFill>
              <a:effectLst/>
              <a:uLnTx/>
              <a:uFillTx/>
              <a:latin typeface="+mn-lt"/>
              <a:ea typeface="+mn-ea"/>
              <a:cs typeface="+mn-cs"/>
            </a:rPr>
            <a:t>歳入経常一般財源分が</a:t>
          </a:r>
          <a:r>
            <a:rPr kumimoji="0" lang="ja-JP" altLang="en-US" sz="1000" b="0" i="0" u="none" strike="noStrike" kern="0" cap="none" spc="0" normalizeH="0" baseline="0" noProof="0">
              <a:ln>
                <a:noFill/>
              </a:ln>
              <a:solidFill>
                <a:prstClr val="black"/>
              </a:solidFill>
              <a:effectLst/>
              <a:uLnTx/>
              <a:uFillTx/>
              <a:latin typeface="+mn-lt"/>
              <a:ea typeface="+mn-ea"/>
              <a:cs typeface="+mn-cs"/>
            </a:rPr>
            <a:t>約１１．１億円の増額、歳出経常一般財源分が約１０．４億円の増額となり、ほぼ横ばいであった。</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歳入における主な変動要因として、地方消費税交付金が約１２．３億円増額した。一方、</a:t>
          </a:r>
          <a:r>
            <a:rPr kumimoji="0" lang="ja-JP" altLang="ja-JP" sz="1000" b="0" i="0" u="none" strike="noStrike" kern="0" cap="none" spc="0" normalizeH="0" baseline="0" noProof="0">
              <a:ln>
                <a:noFill/>
              </a:ln>
              <a:solidFill>
                <a:prstClr val="black"/>
              </a:solidFill>
              <a:effectLst/>
              <a:uLnTx/>
              <a:uFillTx/>
              <a:latin typeface="+mn-lt"/>
              <a:ea typeface="+mn-ea"/>
              <a:cs typeface="+mn-cs"/>
            </a:rPr>
            <a:t>地方税経常一般財源分が約</a:t>
          </a:r>
          <a:r>
            <a:rPr kumimoji="0" lang="ja-JP" altLang="en-US" sz="1000" b="0" i="0" u="none" strike="noStrike" kern="0" cap="none" spc="0" normalizeH="0" baseline="0" noProof="0">
              <a:ln>
                <a:noFill/>
              </a:ln>
              <a:solidFill>
                <a:prstClr val="black"/>
              </a:solidFill>
              <a:effectLst/>
              <a:uLnTx/>
              <a:uFillTx/>
              <a:latin typeface="+mn-lt"/>
              <a:ea typeface="+mn-ea"/>
              <a:cs typeface="+mn-cs"/>
            </a:rPr>
            <a:t>１．２</a:t>
          </a:r>
          <a:r>
            <a:rPr kumimoji="0" lang="ja-JP" altLang="ja-JP" sz="1000" b="0" i="0" u="none" strike="noStrike" kern="0" cap="none" spc="0" normalizeH="0" baseline="0" noProof="0">
              <a:ln>
                <a:noFill/>
              </a:ln>
              <a:solidFill>
                <a:prstClr val="black"/>
              </a:solidFill>
              <a:effectLst/>
              <a:uLnTx/>
              <a:uFillTx/>
              <a:latin typeface="+mn-lt"/>
              <a:ea typeface="+mn-ea"/>
              <a:cs typeface="+mn-cs"/>
            </a:rPr>
            <a:t>億円</a:t>
          </a:r>
          <a:r>
            <a:rPr kumimoji="0" lang="ja-JP" altLang="en-US" sz="1000" b="0" i="0" u="none" strike="noStrike" kern="0" cap="none" spc="0" normalizeH="0" baseline="0" noProof="0">
              <a:ln>
                <a:noFill/>
              </a:ln>
              <a:solidFill>
                <a:prstClr val="black"/>
              </a:solidFill>
              <a:effectLst/>
              <a:uLnTx/>
              <a:uFillTx/>
              <a:latin typeface="+mn-lt"/>
              <a:ea typeface="+mn-ea"/>
              <a:cs typeface="+mn-cs"/>
            </a:rPr>
            <a:t>減額した。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歳出における主な変動要因として、繰出金一般財源が約１８．１億円、扶助費一般財源が約４．９億円、および維持補修費等一般財源が約０．７億円増額した。一方、公債費一般財源が約５．２億円、物件費一般財源が約４．９億円、人件費一般財源が約１．７億円、および補助費等一般財源が約１．５億円減額した。</a:t>
          </a:r>
          <a:r>
            <a:rPr kumimoji="0" lang="ja-JP" altLang="ja-JP" sz="1000" b="0" i="0" u="none" strike="noStrike" kern="0" cap="none" spc="0" normalizeH="0" baseline="0" noProof="0">
              <a:ln>
                <a:noFill/>
              </a:ln>
              <a:solidFill>
                <a:prstClr val="black"/>
              </a:solidFill>
              <a:effectLst/>
              <a:uLnTx/>
              <a:uFillTx/>
              <a:latin typeface="+mn-lt"/>
              <a:ea typeface="+mn-ea"/>
              <a:cs typeface="+mn-cs"/>
            </a:rPr>
            <a:t>本市では平成</a:t>
          </a:r>
          <a:r>
            <a:rPr kumimoji="0" lang="en-US" altLang="ja-JP" sz="1000" b="0" i="0" u="none" strike="noStrike" kern="0" cap="none" spc="0" normalizeH="0" baseline="0" noProof="0">
              <a:ln>
                <a:noFill/>
              </a:ln>
              <a:solidFill>
                <a:prstClr val="black"/>
              </a:solidFill>
              <a:effectLst/>
              <a:uLnTx/>
              <a:uFillTx/>
              <a:latin typeface="+mn-lt"/>
              <a:ea typeface="+mn-ea"/>
              <a:cs typeface="+mn-cs"/>
            </a:rPr>
            <a:t>24</a:t>
          </a:r>
          <a:r>
            <a:rPr kumimoji="0" lang="ja-JP" altLang="ja-JP" sz="1000" b="0" i="0" u="none" strike="noStrike" kern="0" cap="none" spc="0" normalizeH="0" baseline="0" noProof="0">
              <a:ln>
                <a:noFill/>
              </a:ln>
              <a:solidFill>
                <a:prstClr val="black"/>
              </a:solidFill>
              <a:effectLst/>
              <a:uLnTx/>
              <a:uFillTx/>
              <a:latin typeface="+mn-lt"/>
              <a:ea typeface="+mn-ea"/>
              <a:cs typeface="+mn-cs"/>
            </a:rPr>
            <a:t>年度から２箇年の人件費暫定削減を実施したが、</a:t>
          </a:r>
          <a:r>
            <a:rPr kumimoji="0" lang="ja-JP" altLang="en-US" sz="1000" b="0" i="0" u="none" strike="noStrike" kern="0" cap="none" spc="0" normalizeH="0" baseline="0" noProof="0">
              <a:ln>
                <a:noFill/>
              </a:ln>
              <a:solidFill>
                <a:prstClr val="black"/>
              </a:solidFill>
              <a:effectLst/>
              <a:uLnTx/>
              <a:uFillTx/>
              <a:latin typeface="+mn-lt"/>
              <a:ea typeface="+mn-ea"/>
              <a:cs typeface="+mn-cs"/>
            </a:rPr>
            <a:t>繰出金の増額傾向や扶助費における国県支出金の動向によっては、さらに、経常収支比率悪化の可能性があるため、引き続きこれらの動向を慎重に見据えた事業計画の実施が求められる。</a:t>
          </a:r>
          <a:endParaRPr kumimoji="1" lang="ja-JP" altLang="en-US" sz="10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151130</xdr:rowOff>
    </xdr:from>
    <xdr:to>
      <xdr:col>7</xdr:col>
      <xdr:colOff>152400</xdr:colOff>
      <xdr:row>65</xdr:row>
      <xdr:rowOff>77046</xdr:rowOff>
    </xdr:to>
    <xdr:cxnSp macro="">
      <xdr:nvCxnSpPr>
        <xdr:cNvPr id="126" name="直線コネクタ 125"/>
        <xdr:cNvCxnSpPr/>
      </xdr:nvCxnSpPr>
      <xdr:spPr>
        <a:xfrm flipV="1">
          <a:off x="4953000" y="10095230"/>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49123</xdr:rowOff>
    </xdr:from>
    <xdr:ext cx="762000" cy="259045"/>
    <xdr:sp macro="" textlink="">
      <xdr:nvSpPr>
        <xdr:cNvPr id="127" name="財政構造の弾力性最小値テキスト"/>
        <xdr:cNvSpPr txBox="1"/>
      </xdr:nvSpPr>
      <xdr:spPr>
        <a:xfrm>
          <a:off x="5041900" y="1119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77046</xdr:rowOff>
    </xdr:from>
    <xdr:to>
      <xdr:col>7</xdr:col>
      <xdr:colOff>241300</xdr:colOff>
      <xdr:row>65</xdr:row>
      <xdr:rowOff>77046</xdr:rowOff>
    </xdr:to>
    <xdr:cxnSp macro="">
      <xdr:nvCxnSpPr>
        <xdr:cNvPr id="128" name="直線コネクタ 127"/>
        <xdr:cNvCxnSpPr/>
      </xdr:nvCxnSpPr>
      <xdr:spPr>
        <a:xfrm>
          <a:off x="4864100" y="1122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66057</xdr:rowOff>
    </xdr:from>
    <xdr:ext cx="762000" cy="259045"/>
    <xdr:sp macro="" textlink="">
      <xdr:nvSpPr>
        <xdr:cNvPr id="129"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151130</xdr:rowOff>
    </xdr:from>
    <xdr:to>
      <xdr:col>7</xdr:col>
      <xdr:colOff>241300</xdr:colOff>
      <xdr:row>58</xdr:row>
      <xdr:rowOff>151130</xdr:rowOff>
    </xdr:to>
    <xdr:cxnSp macro="">
      <xdr:nvCxnSpPr>
        <xdr:cNvPr id="130" name="直線コネクタ 129"/>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127846</xdr:rowOff>
    </xdr:from>
    <xdr:to>
      <xdr:col>7</xdr:col>
      <xdr:colOff>152400</xdr:colOff>
      <xdr:row>64</xdr:row>
      <xdr:rowOff>143933</xdr:rowOff>
    </xdr:to>
    <xdr:cxnSp macro="">
      <xdr:nvCxnSpPr>
        <xdr:cNvPr id="131" name="直線コネクタ 130"/>
        <xdr:cNvCxnSpPr/>
      </xdr:nvCxnSpPr>
      <xdr:spPr>
        <a:xfrm>
          <a:off x="4114800" y="111006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2"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3" name="フローチャート : 判断 132"/>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119804</xdr:rowOff>
    </xdr:from>
    <xdr:to>
      <xdr:col>6</xdr:col>
      <xdr:colOff>0</xdr:colOff>
      <xdr:row>64</xdr:row>
      <xdr:rowOff>127846</xdr:rowOff>
    </xdr:to>
    <xdr:cxnSp macro="">
      <xdr:nvCxnSpPr>
        <xdr:cNvPr id="134" name="直線コネクタ 133"/>
        <xdr:cNvCxnSpPr/>
      </xdr:nvCxnSpPr>
      <xdr:spPr>
        <a:xfrm>
          <a:off x="3225800" y="1109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2117</xdr:rowOff>
    </xdr:from>
    <xdr:to>
      <xdr:col>6</xdr:col>
      <xdr:colOff>50800</xdr:colOff>
      <xdr:row>65</xdr:row>
      <xdr:rowOff>103717</xdr:rowOff>
    </xdr:to>
    <xdr:sp macro="" textlink="">
      <xdr:nvSpPr>
        <xdr:cNvPr id="135" name="フローチャート : 判断 134"/>
        <xdr:cNvSpPr/>
      </xdr:nvSpPr>
      <xdr:spPr>
        <a:xfrm>
          <a:off x="4064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88494</xdr:rowOff>
    </xdr:from>
    <xdr:ext cx="736600" cy="259045"/>
    <xdr:sp macro="" textlink="">
      <xdr:nvSpPr>
        <xdr:cNvPr id="136" name="テキスト ボックス 135"/>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119804</xdr:rowOff>
    </xdr:from>
    <xdr:to>
      <xdr:col>4</xdr:col>
      <xdr:colOff>482600</xdr:colOff>
      <xdr:row>66</xdr:row>
      <xdr:rowOff>90594</xdr:rowOff>
    </xdr:to>
    <xdr:cxnSp macro="">
      <xdr:nvCxnSpPr>
        <xdr:cNvPr id="137" name="直線コネクタ 136"/>
        <xdr:cNvCxnSpPr/>
      </xdr:nvCxnSpPr>
      <xdr:spPr>
        <a:xfrm flipV="1">
          <a:off x="2336800" y="11092604"/>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2117</xdr:rowOff>
    </xdr:from>
    <xdr:to>
      <xdr:col>4</xdr:col>
      <xdr:colOff>533400</xdr:colOff>
      <xdr:row>65</xdr:row>
      <xdr:rowOff>103717</xdr:rowOff>
    </xdr:to>
    <xdr:sp macro="" textlink="">
      <xdr:nvSpPr>
        <xdr:cNvPr id="138" name="フローチャート : 判断 137"/>
        <xdr:cNvSpPr/>
      </xdr:nvSpPr>
      <xdr:spPr>
        <a:xfrm>
          <a:off x="3175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88494</xdr:rowOff>
    </xdr:from>
    <xdr:ext cx="762000" cy="259045"/>
    <xdr:sp macro="" textlink="">
      <xdr:nvSpPr>
        <xdr:cNvPr id="139" name="テキスト ボックス 138"/>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125306</xdr:rowOff>
    </xdr:from>
    <xdr:to>
      <xdr:col>3</xdr:col>
      <xdr:colOff>279400</xdr:colOff>
      <xdr:row>66</xdr:row>
      <xdr:rowOff>90594</xdr:rowOff>
    </xdr:to>
    <xdr:cxnSp macro="">
      <xdr:nvCxnSpPr>
        <xdr:cNvPr id="140" name="直線コネクタ 139"/>
        <xdr:cNvCxnSpPr/>
      </xdr:nvCxnSpPr>
      <xdr:spPr>
        <a:xfrm>
          <a:off x="1447800" y="1126955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66</xdr:row>
      <xdr:rowOff>39794</xdr:rowOff>
    </xdr:from>
    <xdr:to>
      <xdr:col>3</xdr:col>
      <xdr:colOff>330200</xdr:colOff>
      <xdr:row>66</xdr:row>
      <xdr:rowOff>141394</xdr:rowOff>
    </xdr:to>
    <xdr:sp macro="" textlink="">
      <xdr:nvSpPr>
        <xdr:cNvPr id="141" name="フローチャート : 判断 140"/>
        <xdr:cNvSpPr/>
      </xdr:nvSpPr>
      <xdr:spPr>
        <a:xfrm>
          <a:off x="2286000" y="1135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151571</xdr:rowOff>
    </xdr:from>
    <xdr:ext cx="762000" cy="259045"/>
    <xdr:sp macro="" textlink="">
      <xdr:nvSpPr>
        <xdr:cNvPr id="142" name="テキスト ボックス 141"/>
        <xdr:cNvSpPr txBox="1"/>
      </xdr:nvSpPr>
      <xdr:spPr>
        <a:xfrm>
          <a:off x="1955800" y="1112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130810</xdr:rowOff>
    </xdr:from>
    <xdr:to>
      <xdr:col>2</xdr:col>
      <xdr:colOff>127000</xdr:colOff>
      <xdr:row>66</xdr:row>
      <xdr:rowOff>60960</xdr:rowOff>
    </xdr:to>
    <xdr:sp macro="" textlink="">
      <xdr:nvSpPr>
        <xdr:cNvPr id="143" name="フローチャート : 判断 142"/>
        <xdr:cNvSpPr/>
      </xdr:nvSpPr>
      <xdr:spPr>
        <a:xfrm>
          <a:off x="1397000" y="1127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45737</xdr:rowOff>
    </xdr:from>
    <xdr:ext cx="762000" cy="259045"/>
    <xdr:sp macro="" textlink="">
      <xdr:nvSpPr>
        <xdr:cNvPr id="144" name="テキスト ボックス 143"/>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50" name="円/楕円 149"/>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160460</xdr:rowOff>
    </xdr:from>
    <xdr:ext cx="762000" cy="259045"/>
    <xdr:sp macro="" textlink="">
      <xdr:nvSpPr>
        <xdr:cNvPr id="151" name="財政構造の弾力性該当値テキスト"/>
        <xdr:cNvSpPr txBox="1"/>
      </xdr:nvSpPr>
      <xdr:spPr>
        <a:xfrm>
          <a:off x="5041900" y="1096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77046</xdr:rowOff>
    </xdr:from>
    <xdr:to>
      <xdr:col>6</xdr:col>
      <xdr:colOff>50800</xdr:colOff>
      <xdr:row>65</xdr:row>
      <xdr:rowOff>7196</xdr:rowOff>
    </xdr:to>
    <xdr:sp macro="" textlink="">
      <xdr:nvSpPr>
        <xdr:cNvPr id="152" name="円/楕円 151"/>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17373</xdr:rowOff>
    </xdr:from>
    <xdr:ext cx="736600" cy="259045"/>
    <xdr:sp macro="" textlink="">
      <xdr:nvSpPr>
        <xdr:cNvPr id="153" name="テキスト ボックス 152"/>
        <xdr:cNvSpPr txBox="1"/>
      </xdr:nvSpPr>
      <xdr:spPr>
        <a:xfrm>
          <a:off x="3733800" y="1081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69004</xdr:rowOff>
    </xdr:from>
    <xdr:to>
      <xdr:col>4</xdr:col>
      <xdr:colOff>533400</xdr:colOff>
      <xdr:row>64</xdr:row>
      <xdr:rowOff>170604</xdr:rowOff>
    </xdr:to>
    <xdr:sp macro="" textlink="">
      <xdr:nvSpPr>
        <xdr:cNvPr id="154" name="円/楕円 153"/>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9331</xdr:rowOff>
    </xdr:from>
    <xdr:ext cx="762000" cy="259045"/>
    <xdr:sp macro="" textlink="">
      <xdr:nvSpPr>
        <xdr:cNvPr id="155" name="テキスト ボックス 154"/>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39794</xdr:rowOff>
    </xdr:from>
    <xdr:to>
      <xdr:col>3</xdr:col>
      <xdr:colOff>330200</xdr:colOff>
      <xdr:row>66</xdr:row>
      <xdr:rowOff>141394</xdr:rowOff>
    </xdr:to>
    <xdr:sp macro="" textlink="">
      <xdr:nvSpPr>
        <xdr:cNvPr id="156" name="円/楕円 155"/>
        <xdr:cNvSpPr/>
      </xdr:nvSpPr>
      <xdr:spPr>
        <a:xfrm>
          <a:off x="2286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126171</xdr:rowOff>
    </xdr:from>
    <xdr:ext cx="762000" cy="259045"/>
    <xdr:sp macro="" textlink="">
      <xdr:nvSpPr>
        <xdr:cNvPr id="157" name="テキスト ボックス 156"/>
        <xdr:cNvSpPr txBox="1"/>
      </xdr:nvSpPr>
      <xdr:spPr>
        <a:xfrm>
          <a:off x="1955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74506</xdr:rowOff>
    </xdr:from>
    <xdr:to>
      <xdr:col>2</xdr:col>
      <xdr:colOff>127000</xdr:colOff>
      <xdr:row>66</xdr:row>
      <xdr:rowOff>4656</xdr:rowOff>
    </xdr:to>
    <xdr:sp macro="" textlink="">
      <xdr:nvSpPr>
        <xdr:cNvPr id="158" name="円/楕円 157"/>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14833</xdr:rowOff>
    </xdr:from>
    <xdr:ext cx="762000" cy="259045"/>
    <xdr:sp macro="" textlink="">
      <xdr:nvSpPr>
        <xdr:cNvPr id="159" name="テキスト ボックス 158"/>
        <xdr:cNvSpPr txBox="1"/>
      </xdr:nvSpPr>
      <xdr:spPr>
        <a:xfrm>
          <a:off x="1066800" y="1098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[119,407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退職金を除く人件費は、約１．７億円の増額となった。また、物件費は約１．５億円増額した。本市では職員数が多いことが主な要因で人件費が高くなっている。起伏に富んだ地形的特性により消防署が多いことなどから類似団体並みまで押し下げることは困難であるが、財政の硬直化を避けるため、「行政経営戦略プラン」に掲げる民間委託の推進等によりコスト削減を引き続き目指し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7" name="直線コネクタ 186"/>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88"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89" name="直線コネクタ 188"/>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0"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1" name="直線コネクタ 190"/>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74780</xdr:rowOff>
    </xdr:from>
    <xdr:to>
      <xdr:col>7</xdr:col>
      <xdr:colOff>152400</xdr:colOff>
      <xdr:row>81</xdr:row>
      <xdr:rowOff>87308</xdr:rowOff>
    </xdr:to>
    <xdr:cxnSp macro="">
      <xdr:nvCxnSpPr>
        <xdr:cNvPr id="192" name="直線コネクタ 191"/>
        <xdr:cNvCxnSpPr/>
      </xdr:nvCxnSpPr>
      <xdr:spPr>
        <a:xfrm>
          <a:off x="4114800" y="13962230"/>
          <a:ext cx="8382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3"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4" name="フローチャート : 判断 193"/>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60658</xdr:rowOff>
    </xdr:from>
    <xdr:to>
      <xdr:col>6</xdr:col>
      <xdr:colOff>0</xdr:colOff>
      <xdr:row>81</xdr:row>
      <xdr:rowOff>74780</xdr:rowOff>
    </xdr:to>
    <xdr:cxnSp macro="">
      <xdr:nvCxnSpPr>
        <xdr:cNvPr id="195" name="直線コネクタ 194"/>
        <xdr:cNvCxnSpPr/>
      </xdr:nvCxnSpPr>
      <xdr:spPr>
        <a:xfrm>
          <a:off x="3225800" y="13948108"/>
          <a:ext cx="8890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140114</xdr:rowOff>
    </xdr:from>
    <xdr:to>
      <xdr:col>6</xdr:col>
      <xdr:colOff>50800</xdr:colOff>
      <xdr:row>81</xdr:row>
      <xdr:rowOff>70264</xdr:rowOff>
    </xdr:to>
    <xdr:sp macro="" textlink="">
      <xdr:nvSpPr>
        <xdr:cNvPr id="196" name="フローチャート : 判断 195"/>
        <xdr:cNvSpPr/>
      </xdr:nvSpPr>
      <xdr:spPr>
        <a:xfrm>
          <a:off x="4064000" y="138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80441</xdr:rowOff>
    </xdr:from>
    <xdr:ext cx="736600" cy="259045"/>
    <xdr:sp macro="" textlink="">
      <xdr:nvSpPr>
        <xdr:cNvPr id="197" name="テキスト ボックス 196"/>
        <xdr:cNvSpPr txBox="1"/>
      </xdr:nvSpPr>
      <xdr:spPr>
        <a:xfrm>
          <a:off x="3733800" y="13624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105,349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60658</xdr:rowOff>
    </xdr:from>
    <xdr:to>
      <xdr:col>4</xdr:col>
      <xdr:colOff>482600</xdr:colOff>
      <xdr:row>81</xdr:row>
      <xdr:rowOff>77395</xdr:rowOff>
    </xdr:to>
    <xdr:cxnSp macro="">
      <xdr:nvCxnSpPr>
        <xdr:cNvPr id="198" name="直線コネクタ 197"/>
        <xdr:cNvCxnSpPr/>
      </xdr:nvCxnSpPr>
      <xdr:spPr>
        <a:xfrm flipV="1">
          <a:off x="2336800" y="13948108"/>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128383</xdr:rowOff>
    </xdr:from>
    <xdr:to>
      <xdr:col>4</xdr:col>
      <xdr:colOff>533400</xdr:colOff>
      <xdr:row>81</xdr:row>
      <xdr:rowOff>58533</xdr:rowOff>
    </xdr:to>
    <xdr:sp macro="" textlink="">
      <xdr:nvSpPr>
        <xdr:cNvPr id="199" name="フローチャート : 判断 198"/>
        <xdr:cNvSpPr/>
      </xdr:nvSpPr>
      <xdr:spPr>
        <a:xfrm>
          <a:off x="3175000" y="1384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68710</xdr:rowOff>
    </xdr:from>
    <xdr:ext cx="762000" cy="259045"/>
    <xdr:sp macro="" textlink="">
      <xdr:nvSpPr>
        <xdr:cNvPr id="200" name="テキスト ボックス 199"/>
        <xdr:cNvSpPr txBox="1"/>
      </xdr:nvSpPr>
      <xdr:spPr>
        <a:xfrm>
          <a:off x="2844800" y="1361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102,918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77395</xdr:rowOff>
    </xdr:from>
    <xdr:to>
      <xdr:col>3</xdr:col>
      <xdr:colOff>279400</xdr:colOff>
      <xdr:row>81</xdr:row>
      <xdr:rowOff>94107</xdr:rowOff>
    </xdr:to>
    <xdr:cxnSp macro="">
      <xdr:nvCxnSpPr>
        <xdr:cNvPr id="201" name="直線コネクタ 200"/>
        <xdr:cNvCxnSpPr/>
      </xdr:nvCxnSpPr>
      <xdr:spPr>
        <a:xfrm flipV="1">
          <a:off x="1447800" y="13964845"/>
          <a:ext cx="889000" cy="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140187</xdr:rowOff>
    </xdr:from>
    <xdr:to>
      <xdr:col>3</xdr:col>
      <xdr:colOff>330200</xdr:colOff>
      <xdr:row>81</xdr:row>
      <xdr:rowOff>70337</xdr:rowOff>
    </xdr:to>
    <xdr:sp macro="" textlink="">
      <xdr:nvSpPr>
        <xdr:cNvPr id="202" name="フローチャート : 判断 201"/>
        <xdr:cNvSpPr/>
      </xdr:nvSpPr>
      <xdr:spPr>
        <a:xfrm>
          <a:off x="2286000" y="13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80514</xdr:rowOff>
    </xdr:from>
    <xdr:ext cx="762000" cy="259045"/>
    <xdr:sp macro="" textlink="">
      <xdr:nvSpPr>
        <xdr:cNvPr id="203" name="テキスト ボックス 202"/>
        <xdr:cNvSpPr txBox="1"/>
      </xdr:nvSpPr>
      <xdr:spPr>
        <a:xfrm>
          <a:off x="1955800" y="1362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105,364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158989</xdr:rowOff>
    </xdr:from>
    <xdr:to>
      <xdr:col>2</xdr:col>
      <xdr:colOff>127000</xdr:colOff>
      <xdr:row>81</xdr:row>
      <xdr:rowOff>89139</xdr:rowOff>
    </xdr:to>
    <xdr:sp macro="" textlink="">
      <xdr:nvSpPr>
        <xdr:cNvPr id="204" name="フローチャート : 判断 203"/>
        <xdr:cNvSpPr/>
      </xdr:nvSpPr>
      <xdr:spPr>
        <a:xfrm>
          <a:off x="1397000" y="1387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99316</xdr:rowOff>
    </xdr:from>
    <xdr:ext cx="762000" cy="259045"/>
    <xdr:sp macro="" textlink="">
      <xdr:nvSpPr>
        <xdr:cNvPr id="205" name="テキスト ボックス 204"/>
        <xdr:cNvSpPr txBox="1"/>
      </xdr:nvSpPr>
      <xdr:spPr>
        <a:xfrm>
          <a:off x="1066800" y="1364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36508</xdr:rowOff>
    </xdr:from>
    <xdr:to>
      <xdr:col>7</xdr:col>
      <xdr:colOff>203200</xdr:colOff>
      <xdr:row>81</xdr:row>
      <xdr:rowOff>138108</xdr:rowOff>
    </xdr:to>
    <xdr:sp macro="" textlink="">
      <xdr:nvSpPr>
        <xdr:cNvPr id="211" name="円/楕円 210"/>
        <xdr:cNvSpPr/>
      </xdr:nvSpPr>
      <xdr:spPr>
        <a:xfrm>
          <a:off x="4902200" y="139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53035</xdr:rowOff>
    </xdr:from>
    <xdr:ext cx="762000" cy="259045"/>
    <xdr:sp macro="" textlink="">
      <xdr:nvSpPr>
        <xdr:cNvPr id="212" name="人件費・物件費等の状況該当値テキスト"/>
        <xdr:cNvSpPr txBox="1"/>
      </xdr:nvSpPr>
      <xdr:spPr>
        <a:xfrm>
          <a:off x="5041900" y="1376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119,407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23980</xdr:rowOff>
    </xdr:from>
    <xdr:to>
      <xdr:col>6</xdr:col>
      <xdr:colOff>50800</xdr:colOff>
      <xdr:row>81</xdr:row>
      <xdr:rowOff>125580</xdr:rowOff>
    </xdr:to>
    <xdr:sp macro="" textlink="">
      <xdr:nvSpPr>
        <xdr:cNvPr id="213" name="円/楕円 212"/>
        <xdr:cNvSpPr/>
      </xdr:nvSpPr>
      <xdr:spPr>
        <a:xfrm>
          <a:off x="4064000" y="139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110357</xdr:rowOff>
    </xdr:from>
    <xdr:ext cx="736600" cy="259045"/>
    <xdr:sp macro="" textlink="">
      <xdr:nvSpPr>
        <xdr:cNvPr id="214" name="テキスト ボックス 213"/>
        <xdr:cNvSpPr txBox="1"/>
      </xdr:nvSpPr>
      <xdr:spPr>
        <a:xfrm>
          <a:off x="3733800" y="13997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9858</xdr:rowOff>
    </xdr:from>
    <xdr:to>
      <xdr:col>4</xdr:col>
      <xdr:colOff>533400</xdr:colOff>
      <xdr:row>81</xdr:row>
      <xdr:rowOff>111458</xdr:rowOff>
    </xdr:to>
    <xdr:sp macro="" textlink="">
      <xdr:nvSpPr>
        <xdr:cNvPr id="215" name="円/楕円 214"/>
        <xdr:cNvSpPr/>
      </xdr:nvSpPr>
      <xdr:spPr>
        <a:xfrm>
          <a:off x="3175000" y="138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96235</xdr:rowOff>
    </xdr:from>
    <xdr:ext cx="762000" cy="259045"/>
    <xdr:sp macro="" textlink="">
      <xdr:nvSpPr>
        <xdr:cNvPr id="216" name="テキスト ボックス 215"/>
        <xdr:cNvSpPr txBox="1"/>
      </xdr:nvSpPr>
      <xdr:spPr>
        <a:xfrm>
          <a:off x="2844800" y="1398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26595</xdr:rowOff>
    </xdr:from>
    <xdr:to>
      <xdr:col>3</xdr:col>
      <xdr:colOff>330200</xdr:colOff>
      <xdr:row>81</xdr:row>
      <xdr:rowOff>128195</xdr:rowOff>
    </xdr:to>
    <xdr:sp macro="" textlink="">
      <xdr:nvSpPr>
        <xdr:cNvPr id="217" name="円/楕円 216"/>
        <xdr:cNvSpPr/>
      </xdr:nvSpPr>
      <xdr:spPr>
        <a:xfrm>
          <a:off x="2286000" y="139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112972</xdr:rowOff>
    </xdr:from>
    <xdr:ext cx="762000" cy="259045"/>
    <xdr:sp macro="" textlink="">
      <xdr:nvSpPr>
        <xdr:cNvPr id="218" name="テキスト ボックス 217"/>
        <xdr:cNvSpPr txBox="1"/>
      </xdr:nvSpPr>
      <xdr:spPr>
        <a:xfrm>
          <a:off x="1955800" y="1400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43307</xdr:rowOff>
    </xdr:from>
    <xdr:to>
      <xdr:col>2</xdr:col>
      <xdr:colOff>127000</xdr:colOff>
      <xdr:row>81</xdr:row>
      <xdr:rowOff>144907</xdr:rowOff>
    </xdr:to>
    <xdr:sp macro="" textlink="">
      <xdr:nvSpPr>
        <xdr:cNvPr id="219" name="円/楕円 218"/>
        <xdr:cNvSpPr/>
      </xdr:nvSpPr>
      <xdr:spPr>
        <a:xfrm>
          <a:off x="1397000" y="139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129684</xdr:rowOff>
    </xdr:from>
    <xdr:ext cx="762000" cy="259045"/>
    <xdr:sp macro="" textlink="">
      <xdr:nvSpPr>
        <xdr:cNvPr id="220" name="テキスト ボックス 219"/>
        <xdr:cNvSpPr txBox="1"/>
      </xdr:nvSpPr>
      <xdr:spPr>
        <a:xfrm>
          <a:off x="1066800" y="1401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年９月で本市において実施した平均</a:t>
          </a:r>
          <a:r>
            <a:rPr kumimoji="1" lang="en-US" altLang="ja-JP" sz="1300">
              <a:latin typeface="ＭＳ Ｐゴシック"/>
            </a:rPr>
            <a:t>7.7</a:t>
          </a:r>
          <a:r>
            <a:rPr kumimoji="1" lang="ja-JP" altLang="en-US" sz="1300">
              <a:latin typeface="ＭＳ Ｐゴシック"/>
            </a:rPr>
            <a:t>％の給与の暫定削減措置が終了した一方、平成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月に総合的な人事・給与制度の見直しを行ったことから、平成</a:t>
          </a:r>
          <a:r>
            <a:rPr kumimoji="1" lang="en-US" altLang="ja-JP" sz="1300">
              <a:latin typeface="ＭＳ Ｐゴシック"/>
            </a:rPr>
            <a:t>27</a:t>
          </a:r>
          <a:r>
            <a:rPr kumimoji="1" lang="ja-JP" altLang="en-US" sz="1300">
              <a:latin typeface="ＭＳ Ｐゴシック"/>
            </a:rPr>
            <a:t>年は</a:t>
          </a:r>
          <a:r>
            <a:rPr kumimoji="1" lang="en-US" altLang="ja-JP" sz="1300">
              <a:latin typeface="ＭＳ Ｐゴシック"/>
            </a:rPr>
            <a:t>100.7</a:t>
          </a:r>
          <a:r>
            <a:rPr kumimoji="1" lang="ja-JP" altLang="en-US" sz="1300">
              <a:latin typeface="ＭＳ Ｐゴシック"/>
            </a:rPr>
            <a:t>となった。平成</a:t>
          </a:r>
          <a:r>
            <a:rPr kumimoji="1" lang="en-US" altLang="ja-JP" sz="1300">
              <a:latin typeface="ＭＳ Ｐゴシック"/>
            </a:rPr>
            <a:t>28</a:t>
          </a:r>
          <a:r>
            <a:rPr kumimoji="1" lang="ja-JP" altLang="en-US" sz="1300">
              <a:latin typeface="ＭＳ Ｐゴシック"/>
            </a:rPr>
            <a:t>年は職員の新陳代謝により、前年からマイナス</a:t>
          </a:r>
          <a:r>
            <a:rPr kumimoji="1" lang="en-US" altLang="ja-JP" sz="1300">
              <a:latin typeface="ＭＳ Ｐゴシック"/>
            </a:rPr>
            <a:t>0.3</a:t>
          </a:r>
          <a:r>
            <a:rPr kumimoji="1" lang="ja-JP" altLang="en-US" sz="1300">
              <a:latin typeface="ＭＳ Ｐゴシック"/>
            </a:rPr>
            <a:t>の</a:t>
          </a:r>
          <a:r>
            <a:rPr kumimoji="1" lang="en-US" altLang="ja-JP" sz="1300">
              <a:latin typeface="ＭＳ Ｐゴシック"/>
            </a:rPr>
            <a:t>100.4</a:t>
          </a:r>
          <a:r>
            <a:rPr kumimoji="1" lang="ja-JP" altLang="en-US" sz="1300">
              <a:latin typeface="ＭＳ Ｐゴシック"/>
            </a:rPr>
            <a:t>となっている。</a:t>
          </a:r>
        </a:p>
        <a:p>
          <a:r>
            <a:rPr kumimoji="1" lang="ja-JP" altLang="en-US" sz="1300">
              <a:latin typeface="ＭＳ Ｐゴシック"/>
            </a:rPr>
            <a:t>今後も引き続き適正な水準の維持に努める。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85</xdr:row>
      <xdr:rowOff>31750</xdr:rowOff>
    </xdr:to>
    <xdr:cxnSp macro="">
      <xdr:nvCxnSpPr>
        <xdr:cNvPr id="251" name="直線コネクタ 250"/>
        <xdr:cNvCxnSpPr/>
      </xdr:nvCxnSpPr>
      <xdr:spPr>
        <a:xfrm flipV="1">
          <a:off x="17018000" y="13812157"/>
          <a:ext cx="0" cy="792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2"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3" name="直線コネクタ 252"/>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4"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5" name="直線コネクタ 254"/>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52916</xdr:rowOff>
    </xdr:to>
    <xdr:cxnSp macro="">
      <xdr:nvCxnSpPr>
        <xdr:cNvPr id="256" name="直線コネクタ 255"/>
        <xdr:cNvCxnSpPr/>
      </xdr:nvCxnSpPr>
      <xdr:spPr>
        <a:xfrm flipV="1">
          <a:off x="16179800" y="1424879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168625</xdr:rowOff>
    </xdr:from>
    <xdr:ext cx="762000" cy="259045"/>
    <xdr:sp macro="" textlink="">
      <xdr:nvSpPr>
        <xdr:cNvPr id="257" name="給与水準   （国との比較）平均値テキスト"/>
        <xdr:cNvSpPr txBox="1"/>
      </xdr:nvSpPr>
      <xdr:spPr>
        <a:xfrm>
          <a:off x="17106900" y="14227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58" name="フローチャート : 判断 257"/>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107648</xdr:rowOff>
    </xdr:from>
    <xdr:to>
      <xdr:col>23</xdr:col>
      <xdr:colOff>406400</xdr:colOff>
      <xdr:row>83</xdr:row>
      <xdr:rowOff>52916</xdr:rowOff>
    </xdr:to>
    <xdr:cxnSp macro="">
      <xdr:nvCxnSpPr>
        <xdr:cNvPr id="259" name="直線コネクタ 258"/>
        <xdr:cNvCxnSpPr/>
      </xdr:nvCxnSpPr>
      <xdr:spPr>
        <a:xfrm>
          <a:off x="15290800" y="13823648"/>
          <a:ext cx="889000" cy="45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13607</xdr:rowOff>
    </xdr:from>
    <xdr:to>
      <xdr:col>23</xdr:col>
      <xdr:colOff>457200</xdr:colOff>
      <xdr:row>83</xdr:row>
      <xdr:rowOff>115207</xdr:rowOff>
    </xdr:to>
    <xdr:sp macro="" textlink="">
      <xdr:nvSpPr>
        <xdr:cNvPr id="260" name="フローチャート : 判断 259"/>
        <xdr:cNvSpPr/>
      </xdr:nvSpPr>
      <xdr:spPr>
        <a:xfrm>
          <a:off x="16129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99984</xdr:rowOff>
    </xdr:from>
    <xdr:ext cx="736600" cy="259045"/>
    <xdr:sp macro="" textlink="">
      <xdr:nvSpPr>
        <xdr:cNvPr id="261" name="テキスト ボックス 260"/>
        <xdr:cNvSpPr txBox="1"/>
      </xdr:nvSpPr>
      <xdr:spPr>
        <a:xfrm>
          <a:off x="15798800" y="1433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107648</xdr:rowOff>
    </xdr:from>
    <xdr:to>
      <xdr:col>22</xdr:col>
      <xdr:colOff>203200</xdr:colOff>
      <xdr:row>85</xdr:row>
      <xdr:rowOff>169636</xdr:rowOff>
    </xdr:to>
    <xdr:cxnSp macro="">
      <xdr:nvCxnSpPr>
        <xdr:cNvPr id="262" name="直線コネクタ 261"/>
        <xdr:cNvCxnSpPr/>
      </xdr:nvCxnSpPr>
      <xdr:spPr>
        <a:xfrm flipV="1">
          <a:off x="14401800" y="13823648"/>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69245</xdr:rowOff>
    </xdr:from>
    <xdr:to>
      <xdr:col>22</xdr:col>
      <xdr:colOff>254000</xdr:colOff>
      <xdr:row>81</xdr:row>
      <xdr:rowOff>170845</xdr:rowOff>
    </xdr:to>
    <xdr:sp macro="" textlink="">
      <xdr:nvSpPr>
        <xdr:cNvPr id="263" name="フローチャート : 判断 262"/>
        <xdr:cNvSpPr/>
      </xdr:nvSpPr>
      <xdr:spPr>
        <a:xfrm>
          <a:off x="15240000" y="1395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155622</xdr:rowOff>
    </xdr:from>
    <xdr:ext cx="762000" cy="259045"/>
    <xdr:sp macro="" textlink="">
      <xdr:nvSpPr>
        <xdr:cNvPr id="264" name="テキスト ボックス 263"/>
        <xdr:cNvSpPr txBox="1"/>
      </xdr:nvSpPr>
      <xdr:spPr>
        <a:xfrm>
          <a:off x="149098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169636</xdr:rowOff>
    </xdr:from>
    <xdr:to>
      <xdr:col>21</xdr:col>
      <xdr:colOff>0</xdr:colOff>
      <xdr:row>90</xdr:row>
      <xdr:rowOff>24795</xdr:rowOff>
    </xdr:to>
    <xdr:cxnSp macro="">
      <xdr:nvCxnSpPr>
        <xdr:cNvPr id="265" name="直線コネクタ 264"/>
        <xdr:cNvCxnSpPr/>
      </xdr:nvCxnSpPr>
      <xdr:spPr>
        <a:xfrm flipV="1">
          <a:off x="13512800" y="14742886"/>
          <a:ext cx="889000" cy="7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97668</xdr:rowOff>
    </xdr:from>
    <xdr:to>
      <xdr:col>21</xdr:col>
      <xdr:colOff>50800</xdr:colOff>
      <xdr:row>88</xdr:row>
      <xdr:rowOff>27818</xdr:rowOff>
    </xdr:to>
    <xdr:sp macro="" textlink="">
      <xdr:nvSpPr>
        <xdr:cNvPr id="266" name="フローチャート : 判断 265"/>
        <xdr:cNvSpPr/>
      </xdr:nvSpPr>
      <xdr:spPr>
        <a:xfrm>
          <a:off x="14351000" y="150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12595</xdr:rowOff>
    </xdr:from>
    <xdr:ext cx="762000" cy="259045"/>
    <xdr:sp macro="" textlink="">
      <xdr:nvSpPr>
        <xdr:cNvPr id="267" name="テキスト ボックス 266"/>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68" name="フローチャート : 判断 267"/>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62791</xdr:rowOff>
    </xdr:from>
    <xdr:ext cx="762000" cy="259045"/>
    <xdr:sp macro="" textlink="">
      <xdr:nvSpPr>
        <xdr:cNvPr id="269" name="テキスト ボックス 268"/>
        <xdr:cNvSpPr txBox="1"/>
      </xdr:nvSpPr>
      <xdr:spPr>
        <a:xfrm>
          <a:off x="13131800" y="151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139095</xdr:rowOff>
    </xdr:from>
    <xdr:to>
      <xdr:col>24</xdr:col>
      <xdr:colOff>609600</xdr:colOff>
      <xdr:row>83</xdr:row>
      <xdr:rowOff>69245</xdr:rowOff>
    </xdr:to>
    <xdr:sp macro="" textlink="">
      <xdr:nvSpPr>
        <xdr:cNvPr id="275" name="円/楕円 274"/>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155622</xdr:rowOff>
    </xdr:from>
    <xdr:ext cx="762000" cy="259045"/>
    <xdr:sp macro="" textlink="">
      <xdr:nvSpPr>
        <xdr:cNvPr id="276"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7" name="円/楕円 276"/>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8" name="テキスト ボックス 277"/>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56848</xdr:rowOff>
    </xdr:from>
    <xdr:to>
      <xdr:col>22</xdr:col>
      <xdr:colOff>254000</xdr:colOff>
      <xdr:row>80</xdr:row>
      <xdr:rowOff>158448</xdr:rowOff>
    </xdr:to>
    <xdr:sp macro="" textlink="">
      <xdr:nvSpPr>
        <xdr:cNvPr id="279" name="円/楕円 278"/>
        <xdr:cNvSpPr/>
      </xdr:nvSpPr>
      <xdr:spPr>
        <a:xfrm>
          <a:off x="152400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168625</xdr:rowOff>
    </xdr:from>
    <xdr:ext cx="762000" cy="259045"/>
    <xdr:sp macro="" textlink="">
      <xdr:nvSpPr>
        <xdr:cNvPr id="280" name="テキスト ボックス 279"/>
        <xdr:cNvSpPr txBox="1"/>
      </xdr:nvSpPr>
      <xdr:spPr>
        <a:xfrm>
          <a:off x="14909800" y="1354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118836</xdr:rowOff>
    </xdr:from>
    <xdr:to>
      <xdr:col>21</xdr:col>
      <xdr:colOff>50800</xdr:colOff>
      <xdr:row>86</xdr:row>
      <xdr:rowOff>48986</xdr:rowOff>
    </xdr:to>
    <xdr:sp macro="" textlink="">
      <xdr:nvSpPr>
        <xdr:cNvPr id="281" name="円/楕円 280"/>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59163</xdr:rowOff>
    </xdr:from>
    <xdr:ext cx="762000" cy="259045"/>
    <xdr:sp macro="" textlink="">
      <xdr:nvSpPr>
        <xdr:cNvPr id="282" name="テキスト ボックス 28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145445</xdr:rowOff>
    </xdr:from>
    <xdr:to>
      <xdr:col>19</xdr:col>
      <xdr:colOff>533400</xdr:colOff>
      <xdr:row>90</xdr:row>
      <xdr:rowOff>75595</xdr:rowOff>
    </xdr:to>
    <xdr:sp macro="" textlink="">
      <xdr:nvSpPr>
        <xdr:cNvPr id="283" name="円/楕円 282"/>
        <xdr:cNvSpPr/>
      </xdr:nvSpPr>
      <xdr:spPr>
        <a:xfrm>
          <a:off x="13462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60372</xdr:rowOff>
    </xdr:from>
    <xdr:ext cx="762000" cy="259045"/>
    <xdr:sp macro="" textlink="">
      <xdr:nvSpPr>
        <xdr:cNvPr id="284" name="テキスト ボックス 283"/>
        <xdr:cNvSpPr txBox="1"/>
      </xdr:nvSpPr>
      <xdr:spPr>
        <a:xfrm>
          <a:off x="13131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1000</a:t>
          </a:r>
          <a:r>
            <a:rPr kumimoji="1" lang="ja-JP" altLang="en-US" sz="1300">
              <a:latin typeface="ＭＳ Ｐゴシック"/>
            </a:rPr>
            <a:t>人当たりに対する職員数が全国平均や神奈川県平均と比較して多い要因としては、市全体が複雑な地形であるために消防署の数が多いことやごみ収集の委託化が途上にあることなどが挙げられる。職員の数については、これまでに平成</a:t>
          </a:r>
          <a:r>
            <a:rPr kumimoji="1" lang="en-US" altLang="ja-JP" sz="1300">
              <a:latin typeface="ＭＳ Ｐゴシック"/>
            </a:rPr>
            <a:t>11</a:t>
          </a:r>
          <a:r>
            <a:rPr kumimoji="1" lang="ja-JP" altLang="en-US" sz="1300">
              <a:latin typeface="ＭＳ Ｐゴシック"/>
            </a:rPr>
            <a:t>年度を始期とする第</a:t>
          </a:r>
          <a:r>
            <a:rPr kumimoji="1" lang="en-US" altLang="ja-JP" sz="1300">
              <a:latin typeface="ＭＳ Ｐゴシック"/>
            </a:rPr>
            <a:t>1</a:t>
          </a:r>
          <a:r>
            <a:rPr kumimoji="1" lang="ja-JP" altLang="en-US" sz="1300">
              <a:latin typeface="ＭＳ Ｐゴシック"/>
            </a:rPr>
            <a:t>次職員数適正化計画により平成</a:t>
          </a:r>
          <a:r>
            <a:rPr kumimoji="1" lang="en-US" altLang="ja-JP" sz="1300">
              <a:latin typeface="ＭＳ Ｐゴシック"/>
            </a:rPr>
            <a:t>16</a:t>
          </a:r>
          <a:r>
            <a:rPr kumimoji="1" lang="ja-JP" altLang="en-US" sz="1300">
              <a:latin typeface="ＭＳ Ｐゴシック"/>
            </a:rPr>
            <a:t>年度までに</a:t>
          </a:r>
          <a:r>
            <a:rPr kumimoji="1" lang="en-US" altLang="ja-JP" sz="1300">
              <a:latin typeface="ＭＳ Ｐゴシック"/>
            </a:rPr>
            <a:t>228</a:t>
          </a:r>
          <a:r>
            <a:rPr kumimoji="1" lang="ja-JP" altLang="en-US" sz="1300">
              <a:latin typeface="ＭＳ Ｐゴシック"/>
            </a:rPr>
            <a:t>人（</a:t>
          </a:r>
          <a:r>
            <a:rPr kumimoji="1" lang="en-US" altLang="ja-JP" sz="1300">
              <a:latin typeface="ＭＳ Ｐゴシック"/>
            </a:rPr>
            <a:t>12.7%</a:t>
          </a:r>
          <a:r>
            <a:rPr kumimoji="1" lang="ja-JP" altLang="en-US" sz="1300">
              <a:latin typeface="ＭＳ Ｐゴシック"/>
            </a:rPr>
            <a:t>）を削減、平成</a:t>
          </a:r>
          <a:r>
            <a:rPr kumimoji="1" lang="en-US" altLang="ja-JP" sz="1300">
              <a:latin typeface="ＭＳ Ｐゴシック"/>
            </a:rPr>
            <a:t>17</a:t>
          </a:r>
          <a:r>
            <a:rPr kumimoji="1" lang="ja-JP" altLang="en-US" sz="1300">
              <a:latin typeface="ＭＳ Ｐゴシック"/>
            </a:rPr>
            <a:t>年度を始期とする第</a:t>
          </a:r>
          <a:r>
            <a:rPr kumimoji="1" lang="en-US" altLang="ja-JP" sz="1300">
              <a:latin typeface="ＭＳ Ｐゴシック"/>
            </a:rPr>
            <a:t>2</a:t>
          </a:r>
          <a:r>
            <a:rPr kumimoji="1" lang="ja-JP" altLang="en-US" sz="1300">
              <a:latin typeface="ＭＳ Ｐゴシック"/>
            </a:rPr>
            <a:t>次職員数適正化計画により平成</a:t>
          </a:r>
          <a:r>
            <a:rPr kumimoji="1" lang="en-US" altLang="ja-JP" sz="1300">
              <a:latin typeface="ＭＳ Ｐゴシック"/>
            </a:rPr>
            <a:t>22</a:t>
          </a:r>
          <a:r>
            <a:rPr kumimoji="1" lang="ja-JP" altLang="en-US" sz="1300">
              <a:latin typeface="ＭＳ Ｐゴシック"/>
            </a:rPr>
            <a:t>年度までに</a:t>
          </a:r>
          <a:r>
            <a:rPr kumimoji="1" lang="en-US" altLang="ja-JP" sz="1300">
              <a:latin typeface="ＭＳ Ｐゴシック"/>
            </a:rPr>
            <a:t>146</a:t>
          </a:r>
          <a:r>
            <a:rPr kumimoji="1" lang="ja-JP" altLang="en-US" sz="1300">
              <a:latin typeface="ＭＳ Ｐゴシック"/>
            </a:rPr>
            <a:t>人（</a:t>
          </a:r>
          <a:r>
            <a:rPr kumimoji="1" lang="en-US" altLang="ja-JP" sz="1300">
              <a:latin typeface="ＭＳ Ｐゴシック"/>
            </a:rPr>
            <a:t>9.2%</a:t>
          </a:r>
          <a:r>
            <a:rPr kumimoji="1" lang="ja-JP" altLang="en-US" sz="1300">
              <a:latin typeface="ＭＳ Ｐゴシック"/>
            </a:rPr>
            <a:t>）を削減、平成</a:t>
          </a:r>
          <a:r>
            <a:rPr kumimoji="1" lang="en-US" altLang="ja-JP" sz="1300">
              <a:latin typeface="ＭＳ Ｐゴシック"/>
            </a:rPr>
            <a:t>24</a:t>
          </a:r>
          <a:r>
            <a:rPr kumimoji="1" lang="ja-JP" altLang="en-US" sz="1300">
              <a:latin typeface="ＭＳ Ｐゴシック"/>
            </a:rPr>
            <a:t>年度を始期とする第</a:t>
          </a:r>
          <a:r>
            <a:rPr kumimoji="1" lang="en-US" altLang="ja-JP" sz="1300">
              <a:latin typeface="ＭＳ Ｐゴシック"/>
            </a:rPr>
            <a:t>3</a:t>
          </a:r>
          <a:r>
            <a:rPr kumimoji="1" lang="ja-JP" altLang="en-US" sz="1300">
              <a:latin typeface="ＭＳ Ｐゴシック"/>
            </a:rPr>
            <a:t>次職員数適正化計画により平成</a:t>
          </a:r>
          <a:r>
            <a:rPr kumimoji="1" lang="en-US" altLang="ja-JP" sz="1300">
              <a:latin typeface="ＭＳ Ｐゴシック"/>
            </a:rPr>
            <a:t>26</a:t>
          </a:r>
          <a:r>
            <a:rPr kumimoji="1" lang="ja-JP" altLang="en-US" sz="1300">
              <a:latin typeface="ＭＳ Ｐゴシック"/>
            </a:rPr>
            <a:t>年度までに</a:t>
          </a:r>
          <a:r>
            <a:rPr kumimoji="1" lang="en-US" altLang="ja-JP" sz="1300">
              <a:latin typeface="ＭＳ Ｐゴシック"/>
            </a:rPr>
            <a:t>65</a:t>
          </a:r>
          <a:r>
            <a:rPr kumimoji="1" lang="ja-JP" altLang="en-US" sz="1300">
              <a:latin typeface="ＭＳ Ｐゴシック"/>
            </a:rPr>
            <a:t>人（</a:t>
          </a:r>
          <a:r>
            <a:rPr kumimoji="1" lang="en-US" altLang="ja-JP" sz="1300">
              <a:latin typeface="ＭＳ Ｐゴシック"/>
            </a:rPr>
            <a:t>4.7%</a:t>
          </a:r>
          <a:r>
            <a:rPr kumimoji="1" lang="ja-JP" altLang="en-US" sz="1300">
              <a:latin typeface="ＭＳ Ｐゴシック"/>
            </a:rPr>
            <a:t>）を削減している。</a:t>
          </a:r>
        </a:p>
        <a:p>
          <a:r>
            <a:rPr kumimoji="1" lang="ja-JP" altLang="en-US" sz="1300">
              <a:latin typeface="ＭＳ Ｐゴシック"/>
            </a:rPr>
            <a:t>次期適正化計画については、平成</a:t>
          </a:r>
          <a:r>
            <a:rPr kumimoji="1" lang="en-US" altLang="ja-JP" sz="1300">
              <a:latin typeface="ＭＳ Ｐゴシック"/>
            </a:rPr>
            <a:t>28</a:t>
          </a:r>
          <a:r>
            <a:rPr kumimoji="1" lang="ja-JP" altLang="en-US" sz="1300">
              <a:latin typeface="ＭＳ Ｐゴシック"/>
            </a:rPr>
            <a:t>年度中に策定を予定している。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6" name="直線コネクタ 315"/>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9"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0" name="直線コネクタ 319"/>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35923</xdr:rowOff>
    </xdr:from>
    <xdr:to>
      <xdr:col>24</xdr:col>
      <xdr:colOff>558800</xdr:colOff>
      <xdr:row>64</xdr:row>
      <xdr:rowOff>63500</xdr:rowOff>
    </xdr:to>
    <xdr:cxnSp macro="">
      <xdr:nvCxnSpPr>
        <xdr:cNvPr id="321" name="直線コネクタ 320"/>
        <xdr:cNvCxnSpPr/>
      </xdr:nvCxnSpPr>
      <xdr:spPr>
        <a:xfrm>
          <a:off x="16179800" y="1100872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30860</xdr:rowOff>
    </xdr:from>
    <xdr:ext cx="762000" cy="259045"/>
    <xdr:sp macro="" textlink="">
      <xdr:nvSpPr>
        <xdr:cNvPr id="322" name="定員管理の状況平均値テキスト"/>
        <xdr:cNvSpPr txBox="1"/>
      </xdr:nvSpPr>
      <xdr:spPr>
        <a:xfrm>
          <a:off x="17106900" y="10489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3" name="フローチャート : 判断 322"/>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35923</xdr:rowOff>
    </xdr:from>
    <xdr:to>
      <xdr:col>23</xdr:col>
      <xdr:colOff>406400</xdr:colOff>
      <xdr:row>64</xdr:row>
      <xdr:rowOff>63500</xdr:rowOff>
    </xdr:to>
    <xdr:cxnSp macro="">
      <xdr:nvCxnSpPr>
        <xdr:cNvPr id="324" name="直線コネクタ 323"/>
        <xdr:cNvCxnSpPr/>
      </xdr:nvCxnSpPr>
      <xdr:spPr>
        <a:xfrm flipV="1">
          <a:off x="15290800" y="110087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62593</xdr:rowOff>
    </xdr:from>
    <xdr:to>
      <xdr:col>23</xdr:col>
      <xdr:colOff>457200</xdr:colOff>
      <xdr:row>62</xdr:row>
      <xdr:rowOff>164193</xdr:rowOff>
    </xdr:to>
    <xdr:sp macro="" textlink="">
      <xdr:nvSpPr>
        <xdr:cNvPr id="325" name="フローチャート : 判断 324"/>
        <xdr:cNvSpPr/>
      </xdr:nvSpPr>
      <xdr:spPr>
        <a:xfrm>
          <a:off x="16129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2920</xdr:rowOff>
    </xdr:from>
    <xdr:ext cx="736600" cy="259045"/>
    <xdr:sp macro="" textlink="">
      <xdr:nvSpPr>
        <xdr:cNvPr id="326" name="テキスト ボックス 325"/>
        <xdr:cNvSpPr txBox="1"/>
      </xdr:nvSpPr>
      <xdr:spPr>
        <a:xfrm>
          <a:off x="15798800" y="104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56606</xdr:rowOff>
    </xdr:from>
    <xdr:to>
      <xdr:col>22</xdr:col>
      <xdr:colOff>203200</xdr:colOff>
      <xdr:row>64</xdr:row>
      <xdr:rowOff>63500</xdr:rowOff>
    </xdr:to>
    <xdr:cxnSp macro="">
      <xdr:nvCxnSpPr>
        <xdr:cNvPr id="327" name="直線コネクタ 326"/>
        <xdr:cNvCxnSpPr/>
      </xdr:nvCxnSpPr>
      <xdr:spPr>
        <a:xfrm>
          <a:off x="14401800" y="110294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69487</xdr:rowOff>
    </xdr:from>
    <xdr:to>
      <xdr:col>22</xdr:col>
      <xdr:colOff>254000</xdr:colOff>
      <xdr:row>62</xdr:row>
      <xdr:rowOff>171087</xdr:rowOff>
    </xdr:to>
    <xdr:sp macro="" textlink="">
      <xdr:nvSpPr>
        <xdr:cNvPr id="328" name="フローチャート : 判断 327"/>
        <xdr:cNvSpPr/>
      </xdr:nvSpPr>
      <xdr:spPr>
        <a:xfrm>
          <a:off x="15240000" y="106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9814</xdr:rowOff>
    </xdr:from>
    <xdr:ext cx="762000" cy="259045"/>
    <xdr:sp macro="" textlink="">
      <xdr:nvSpPr>
        <xdr:cNvPr id="329" name="テキスト ボックス 328"/>
        <xdr:cNvSpPr txBox="1"/>
      </xdr:nvSpPr>
      <xdr:spPr>
        <a:xfrm>
          <a:off x="14909800" y="104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56606</xdr:rowOff>
    </xdr:from>
    <xdr:to>
      <xdr:col>21</xdr:col>
      <xdr:colOff>0</xdr:colOff>
      <xdr:row>64</xdr:row>
      <xdr:rowOff>91077</xdr:rowOff>
    </xdr:to>
    <xdr:cxnSp macro="">
      <xdr:nvCxnSpPr>
        <xdr:cNvPr id="330" name="直線コネクタ 329"/>
        <xdr:cNvCxnSpPr/>
      </xdr:nvCxnSpPr>
      <xdr:spPr>
        <a:xfrm flipV="1">
          <a:off x="13512800" y="110294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72934</xdr:rowOff>
    </xdr:from>
    <xdr:to>
      <xdr:col>21</xdr:col>
      <xdr:colOff>50800</xdr:colOff>
      <xdr:row>63</xdr:row>
      <xdr:rowOff>3084</xdr:rowOff>
    </xdr:to>
    <xdr:sp macro="" textlink="">
      <xdr:nvSpPr>
        <xdr:cNvPr id="331" name="フローチャート : 判断 330"/>
        <xdr:cNvSpPr/>
      </xdr:nvSpPr>
      <xdr:spPr>
        <a:xfrm>
          <a:off x="14351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13261</xdr:rowOff>
    </xdr:from>
    <xdr:ext cx="762000" cy="259045"/>
    <xdr:sp macro="" textlink="">
      <xdr:nvSpPr>
        <xdr:cNvPr id="332" name="テキスト ボックス 331"/>
        <xdr:cNvSpPr txBox="1"/>
      </xdr:nvSpPr>
      <xdr:spPr>
        <a:xfrm>
          <a:off x="14020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117747</xdr:rowOff>
    </xdr:from>
    <xdr:to>
      <xdr:col>19</xdr:col>
      <xdr:colOff>533400</xdr:colOff>
      <xdr:row>63</xdr:row>
      <xdr:rowOff>47897</xdr:rowOff>
    </xdr:to>
    <xdr:sp macro="" textlink="">
      <xdr:nvSpPr>
        <xdr:cNvPr id="333" name="フローチャート : 判断 332"/>
        <xdr:cNvSpPr/>
      </xdr:nvSpPr>
      <xdr:spPr>
        <a:xfrm>
          <a:off x="13462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58074</xdr:rowOff>
    </xdr:from>
    <xdr:ext cx="762000" cy="259045"/>
    <xdr:sp macro="" textlink="">
      <xdr:nvSpPr>
        <xdr:cNvPr id="334" name="テキスト ボックス 333"/>
        <xdr:cNvSpPr txBox="1"/>
      </xdr:nvSpPr>
      <xdr:spPr>
        <a:xfrm>
          <a:off x="13131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12700</xdr:rowOff>
    </xdr:from>
    <xdr:to>
      <xdr:col>24</xdr:col>
      <xdr:colOff>609600</xdr:colOff>
      <xdr:row>64</xdr:row>
      <xdr:rowOff>114300</xdr:rowOff>
    </xdr:to>
    <xdr:sp macro="" textlink="">
      <xdr:nvSpPr>
        <xdr:cNvPr id="340" name="円/楕円 339"/>
        <xdr:cNvSpPr/>
      </xdr:nvSpPr>
      <xdr:spPr>
        <a:xfrm>
          <a:off x="16967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156227</xdr:rowOff>
    </xdr:from>
    <xdr:ext cx="762000" cy="259045"/>
    <xdr:sp macro="" textlink="">
      <xdr:nvSpPr>
        <xdr:cNvPr id="341" name="定員管理の状況該当値テキスト"/>
        <xdr:cNvSpPr txBox="1"/>
      </xdr:nvSpPr>
      <xdr:spPr>
        <a:xfrm>
          <a:off x="17106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156573</xdr:rowOff>
    </xdr:from>
    <xdr:to>
      <xdr:col>23</xdr:col>
      <xdr:colOff>457200</xdr:colOff>
      <xdr:row>64</xdr:row>
      <xdr:rowOff>86723</xdr:rowOff>
    </xdr:to>
    <xdr:sp macro="" textlink="">
      <xdr:nvSpPr>
        <xdr:cNvPr id="342" name="円/楕円 341"/>
        <xdr:cNvSpPr/>
      </xdr:nvSpPr>
      <xdr:spPr>
        <a:xfrm>
          <a:off x="16129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71500</xdr:rowOff>
    </xdr:from>
    <xdr:ext cx="736600" cy="259045"/>
    <xdr:sp macro="" textlink="">
      <xdr:nvSpPr>
        <xdr:cNvPr id="343" name="テキスト ボックス 342"/>
        <xdr:cNvSpPr txBox="1"/>
      </xdr:nvSpPr>
      <xdr:spPr>
        <a:xfrm>
          <a:off x="15798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12700</xdr:rowOff>
    </xdr:from>
    <xdr:to>
      <xdr:col>22</xdr:col>
      <xdr:colOff>254000</xdr:colOff>
      <xdr:row>64</xdr:row>
      <xdr:rowOff>114300</xdr:rowOff>
    </xdr:to>
    <xdr:sp macro="" textlink="">
      <xdr:nvSpPr>
        <xdr:cNvPr id="344" name="円/楕円 343"/>
        <xdr:cNvSpPr/>
      </xdr:nvSpPr>
      <xdr:spPr>
        <a:xfrm>
          <a:off x="15240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99077</xdr:rowOff>
    </xdr:from>
    <xdr:ext cx="762000" cy="259045"/>
    <xdr:sp macro="" textlink="">
      <xdr:nvSpPr>
        <xdr:cNvPr id="345" name="テキスト ボックス 344"/>
        <xdr:cNvSpPr txBox="1"/>
      </xdr:nvSpPr>
      <xdr:spPr>
        <a:xfrm>
          <a:off x="14909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5806</xdr:rowOff>
    </xdr:from>
    <xdr:to>
      <xdr:col>21</xdr:col>
      <xdr:colOff>50800</xdr:colOff>
      <xdr:row>64</xdr:row>
      <xdr:rowOff>107406</xdr:rowOff>
    </xdr:to>
    <xdr:sp macro="" textlink="">
      <xdr:nvSpPr>
        <xdr:cNvPr id="346" name="円/楕円 345"/>
        <xdr:cNvSpPr/>
      </xdr:nvSpPr>
      <xdr:spPr>
        <a:xfrm>
          <a:off x="14351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92183</xdr:rowOff>
    </xdr:from>
    <xdr:ext cx="762000" cy="259045"/>
    <xdr:sp macro="" textlink="">
      <xdr:nvSpPr>
        <xdr:cNvPr id="347" name="テキスト ボックス 346"/>
        <xdr:cNvSpPr txBox="1"/>
      </xdr:nvSpPr>
      <xdr:spPr>
        <a:xfrm>
          <a:off x="14020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40277</xdr:rowOff>
    </xdr:from>
    <xdr:to>
      <xdr:col>19</xdr:col>
      <xdr:colOff>533400</xdr:colOff>
      <xdr:row>64</xdr:row>
      <xdr:rowOff>141877</xdr:rowOff>
    </xdr:to>
    <xdr:sp macro="" textlink="">
      <xdr:nvSpPr>
        <xdr:cNvPr id="348" name="円/楕円 347"/>
        <xdr:cNvSpPr/>
      </xdr:nvSpPr>
      <xdr:spPr>
        <a:xfrm>
          <a:off x="13462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126654</xdr:rowOff>
    </xdr:from>
    <xdr:ext cx="762000" cy="259045"/>
    <xdr:sp macro="" textlink="">
      <xdr:nvSpPr>
        <xdr:cNvPr id="349" name="テキスト ボックス 348"/>
        <xdr:cNvSpPr txBox="1"/>
      </xdr:nvSpPr>
      <xdr:spPr>
        <a:xfrm>
          <a:off x="13131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年度から継続して類似団体平均を大幅に下回っている。</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年度は、元利償還金の額が減少したが、公営企業債の元利償還金に対する繰入金等が増加したことなどから横ばいであった。</a:t>
          </a:r>
        </a:p>
        <a:p>
          <a:r>
            <a:rPr kumimoji="1" lang="ja-JP" altLang="en-US" sz="1300">
              <a:latin typeface="ＭＳ Ｐゴシック"/>
            </a:rPr>
            <a:t>今後も引き続き後年度負担を考慮した事業執行及び起債管理を行い、適正な水準の維持に努める。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8" name="直線コネクタ 377"/>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9"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0" name="直線コネクタ 379"/>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1"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2" name="直線コネクタ 381"/>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86078</xdr:rowOff>
    </xdr:from>
    <xdr:to>
      <xdr:col>24</xdr:col>
      <xdr:colOff>558800</xdr:colOff>
      <xdr:row>35</xdr:row>
      <xdr:rowOff>99483</xdr:rowOff>
    </xdr:to>
    <xdr:cxnSp macro="">
      <xdr:nvCxnSpPr>
        <xdr:cNvPr id="383" name="直線コネクタ 382"/>
        <xdr:cNvCxnSpPr/>
      </xdr:nvCxnSpPr>
      <xdr:spPr>
        <a:xfrm flipV="1">
          <a:off x="16179800" y="60868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84"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5" name="フローチャート : 判断 384"/>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99483</xdr:rowOff>
    </xdr:from>
    <xdr:to>
      <xdr:col>23</xdr:col>
      <xdr:colOff>406400</xdr:colOff>
      <xdr:row>35</xdr:row>
      <xdr:rowOff>99483</xdr:rowOff>
    </xdr:to>
    <xdr:cxnSp macro="">
      <xdr:nvCxnSpPr>
        <xdr:cNvPr id="386" name="直線コネクタ 385"/>
        <xdr:cNvCxnSpPr/>
      </xdr:nvCxnSpPr>
      <xdr:spPr>
        <a:xfrm>
          <a:off x="15290800" y="61002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21</xdr:col>
      <xdr:colOff>0</xdr:colOff>
      <xdr:row>35</xdr:row>
      <xdr:rowOff>99483</xdr:rowOff>
    </xdr:from>
    <xdr:to>
      <xdr:col>22</xdr:col>
      <xdr:colOff>203200</xdr:colOff>
      <xdr:row>35</xdr:row>
      <xdr:rowOff>166511</xdr:rowOff>
    </xdr:to>
    <xdr:cxnSp macro="">
      <xdr:nvCxnSpPr>
        <xdr:cNvPr id="389" name="直線コネクタ 388"/>
        <xdr:cNvCxnSpPr/>
      </xdr:nvCxnSpPr>
      <xdr:spPr>
        <a:xfrm flipV="1">
          <a:off x="14401800" y="61002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153811</xdr:rowOff>
    </xdr:from>
    <xdr:to>
      <xdr:col>22</xdr:col>
      <xdr:colOff>254000</xdr:colOff>
      <xdr:row>40</xdr:row>
      <xdr:rowOff>83961</xdr:rowOff>
    </xdr:to>
    <xdr:sp macro="" textlink="">
      <xdr:nvSpPr>
        <xdr:cNvPr id="390" name="フローチャート : 判断 389"/>
        <xdr:cNvSpPr/>
      </xdr:nvSpPr>
      <xdr:spPr>
        <a:xfrm>
          <a:off x="15240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68738</xdr:rowOff>
    </xdr:from>
    <xdr:ext cx="762000" cy="259045"/>
    <xdr:sp macro="" textlink="">
      <xdr:nvSpPr>
        <xdr:cNvPr id="391" name="テキスト ボックス 390"/>
        <xdr:cNvSpPr txBox="1"/>
      </xdr:nvSpPr>
      <xdr:spPr>
        <a:xfrm>
          <a:off x="14909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19</xdr:col>
      <xdr:colOff>482600</xdr:colOff>
      <xdr:row>35</xdr:row>
      <xdr:rowOff>166511</xdr:rowOff>
    </xdr:from>
    <xdr:to>
      <xdr:col>21</xdr:col>
      <xdr:colOff>0</xdr:colOff>
      <xdr:row>36</xdr:row>
      <xdr:rowOff>62089</xdr:rowOff>
    </xdr:to>
    <xdr:cxnSp macro="">
      <xdr:nvCxnSpPr>
        <xdr:cNvPr id="392" name="直線コネクタ 391"/>
        <xdr:cNvCxnSpPr/>
      </xdr:nvCxnSpPr>
      <xdr:spPr>
        <a:xfrm flipV="1">
          <a:off x="13512800" y="61672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140405</xdr:rowOff>
    </xdr:from>
    <xdr:to>
      <xdr:col>21</xdr:col>
      <xdr:colOff>50800</xdr:colOff>
      <xdr:row>40</xdr:row>
      <xdr:rowOff>70555</xdr:rowOff>
    </xdr:to>
    <xdr:sp macro="" textlink="">
      <xdr:nvSpPr>
        <xdr:cNvPr id="393" name="フローチャート : 判断 392"/>
        <xdr:cNvSpPr/>
      </xdr:nvSpPr>
      <xdr:spPr>
        <a:xfrm>
          <a:off x="14351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55332</xdr:rowOff>
    </xdr:from>
    <xdr:ext cx="762000" cy="259045"/>
    <xdr:sp macro="" textlink="">
      <xdr:nvSpPr>
        <xdr:cNvPr id="394" name="テキスト ボックス 393"/>
        <xdr:cNvSpPr txBox="1"/>
      </xdr:nvSpPr>
      <xdr:spPr>
        <a:xfrm>
          <a:off x="140208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153811</xdr:rowOff>
    </xdr:from>
    <xdr:to>
      <xdr:col>19</xdr:col>
      <xdr:colOff>533400</xdr:colOff>
      <xdr:row>40</xdr:row>
      <xdr:rowOff>83961</xdr:rowOff>
    </xdr:to>
    <xdr:sp macro="" textlink="">
      <xdr:nvSpPr>
        <xdr:cNvPr id="395" name="フローチャート : 判断 394"/>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68738</xdr:rowOff>
    </xdr:from>
    <xdr:ext cx="762000" cy="259045"/>
    <xdr:sp macro="" textlink="">
      <xdr:nvSpPr>
        <xdr:cNvPr id="396" name="テキスト ボックス 395"/>
        <xdr:cNvSpPr txBox="1"/>
      </xdr:nvSpPr>
      <xdr:spPr>
        <a:xfrm>
          <a:off x="13131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35278</xdr:rowOff>
    </xdr:from>
    <xdr:to>
      <xdr:col>24</xdr:col>
      <xdr:colOff>609600</xdr:colOff>
      <xdr:row>35</xdr:row>
      <xdr:rowOff>136878</xdr:rowOff>
    </xdr:to>
    <xdr:sp macro="" textlink="">
      <xdr:nvSpPr>
        <xdr:cNvPr id="402" name="円/楕円 401"/>
        <xdr:cNvSpPr/>
      </xdr:nvSpPr>
      <xdr:spPr>
        <a:xfrm>
          <a:off x="16967200" y="60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128005</xdr:rowOff>
    </xdr:from>
    <xdr:ext cx="762000" cy="259045"/>
    <xdr:sp macro="" textlink="">
      <xdr:nvSpPr>
        <xdr:cNvPr id="403" name="公債費負担の状況該当値テキスト"/>
        <xdr:cNvSpPr txBox="1"/>
      </xdr:nvSpPr>
      <xdr:spPr>
        <a:xfrm>
          <a:off x="17106900" y="595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48683</xdr:rowOff>
    </xdr:from>
    <xdr:to>
      <xdr:col>23</xdr:col>
      <xdr:colOff>457200</xdr:colOff>
      <xdr:row>35</xdr:row>
      <xdr:rowOff>150283</xdr:rowOff>
    </xdr:to>
    <xdr:sp macro="" textlink="">
      <xdr:nvSpPr>
        <xdr:cNvPr id="404" name="円/楕円 403"/>
        <xdr:cNvSpPr/>
      </xdr:nvSpPr>
      <xdr:spPr>
        <a:xfrm>
          <a:off x="16129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33</xdr:row>
      <xdr:rowOff>160460</xdr:rowOff>
    </xdr:from>
    <xdr:ext cx="736600" cy="259045"/>
    <xdr:sp macro="" textlink="">
      <xdr:nvSpPr>
        <xdr:cNvPr id="405" name="テキスト ボックス 404"/>
        <xdr:cNvSpPr txBox="1"/>
      </xdr:nvSpPr>
      <xdr:spPr>
        <a:xfrm>
          <a:off x="15798800" y="58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48683</xdr:rowOff>
    </xdr:from>
    <xdr:to>
      <xdr:col>22</xdr:col>
      <xdr:colOff>254000</xdr:colOff>
      <xdr:row>35</xdr:row>
      <xdr:rowOff>150283</xdr:rowOff>
    </xdr:to>
    <xdr:sp macro="" textlink="">
      <xdr:nvSpPr>
        <xdr:cNvPr id="406" name="円/楕円 405"/>
        <xdr:cNvSpPr/>
      </xdr:nvSpPr>
      <xdr:spPr>
        <a:xfrm>
          <a:off x="15240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33</xdr:row>
      <xdr:rowOff>160460</xdr:rowOff>
    </xdr:from>
    <xdr:ext cx="762000" cy="259045"/>
    <xdr:sp macro="" textlink="">
      <xdr:nvSpPr>
        <xdr:cNvPr id="407" name="テキスト ボックス 406"/>
        <xdr:cNvSpPr txBox="1"/>
      </xdr:nvSpPr>
      <xdr:spPr>
        <a:xfrm>
          <a:off x="14909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35</xdr:row>
      <xdr:rowOff>115711</xdr:rowOff>
    </xdr:from>
    <xdr:to>
      <xdr:col>21</xdr:col>
      <xdr:colOff>50800</xdr:colOff>
      <xdr:row>36</xdr:row>
      <xdr:rowOff>45861</xdr:rowOff>
    </xdr:to>
    <xdr:sp macro="" textlink="">
      <xdr:nvSpPr>
        <xdr:cNvPr id="408" name="円/楕円 407"/>
        <xdr:cNvSpPr/>
      </xdr:nvSpPr>
      <xdr:spPr>
        <a:xfrm>
          <a:off x="14351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56038</xdr:rowOff>
    </xdr:from>
    <xdr:ext cx="762000" cy="259045"/>
    <xdr:sp macro="" textlink="">
      <xdr:nvSpPr>
        <xdr:cNvPr id="409" name="テキスト ボックス 408"/>
        <xdr:cNvSpPr txBox="1"/>
      </xdr:nvSpPr>
      <xdr:spPr>
        <a:xfrm>
          <a:off x="14020800" y="588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11289</xdr:rowOff>
    </xdr:from>
    <xdr:to>
      <xdr:col>19</xdr:col>
      <xdr:colOff>533400</xdr:colOff>
      <xdr:row>36</xdr:row>
      <xdr:rowOff>112889</xdr:rowOff>
    </xdr:to>
    <xdr:sp macro="" textlink="">
      <xdr:nvSpPr>
        <xdr:cNvPr id="410" name="円/楕円 409"/>
        <xdr:cNvSpPr/>
      </xdr:nvSpPr>
      <xdr:spPr>
        <a:xfrm>
          <a:off x="134620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123066</xdr:rowOff>
    </xdr:from>
    <xdr:ext cx="762000" cy="259045"/>
    <xdr:sp macro="" textlink="">
      <xdr:nvSpPr>
        <xdr:cNvPr id="411" name="テキスト ボックス 410"/>
        <xdr:cNvSpPr txBox="1"/>
      </xdr:nvSpPr>
      <xdr:spPr>
        <a:xfrm>
          <a:off x="13131800" y="59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年度において、充当可能財源</a:t>
          </a:r>
          <a:r>
            <a:rPr kumimoji="1" lang="en-US" altLang="ja-JP" sz="1300">
              <a:latin typeface="ＭＳ Ｐゴシック"/>
            </a:rPr>
            <a:t>(</a:t>
          </a:r>
          <a:r>
            <a:rPr kumimoji="1" lang="ja-JP" altLang="en-US" sz="1300">
              <a:latin typeface="ＭＳ Ｐゴシック"/>
            </a:rPr>
            <a:t>都市計画税）は減額したが、地方債の現在高、債務負担行為に基づく支出予定額、公営企業債等繰入見込額及び退職手当支給予定額が減額したことにより、将来負担比率が</a:t>
          </a:r>
          <a:r>
            <a:rPr kumimoji="1" lang="en-US" altLang="ja-JP" sz="1300">
              <a:latin typeface="ＭＳ Ｐゴシック"/>
            </a:rPr>
            <a:t>5.0</a:t>
          </a:r>
          <a:r>
            <a:rPr kumimoji="1" lang="ja-JP" altLang="en-US" sz="1300">
              <a:latin typeface="ＭＳ Ｐゴシック"/>
            </a:rPr>
            <a:t>％改善した。</a:t>
          </a:r>
        </a:p>
        <a:p>
          <a:r>
            <a:rPr kumimoji="1" lang="ja-JP" altLang="en-US" sz="1300">
              <a:latin typeface="ＭＳ Ｐゴシック"/>
            </a:rPr>
            <a:t>今後も後年度への負担がかかる事業については慎重を期すとともに、新たな職員数適正化計画の策定を進めることにより、さらなる財政の健全化を図りたい。</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0" name="直線コネクタ 439"/>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1"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2" name="直線コネクタ 441"/>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161925</xdr:rowOff>
    </xdr:from>
    <xdr:to>
      <xdr:col>23</xdr:col>
      <xdr:colOff>406400</xdr:colOff>
      <xdr:row>15</xdr:row>
      <xdr:rowOff>105904</xdr:rowOff>
    </xdr:to>
    <xdr:cxnSp macro="">
      <xdr:nvCxnSpPr>
        <xdr:cNvPr id="445" name="直線コネクタ 444"/>
        <xdr:cNvCxnSpPr/>
      </xdr:nvCxnSpPr>
      <xdr:spPr>
        <a:xfrm flipV="1">
          <a:off x="15290800" y="2390775"/>
          <a:ext cx="889000" cy="28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60695</xdr:rowOff>
    </xdr:from>
    <xdr:ext cx="762000" cy="259045"/>
    <xdr:sp macro="" textlink="">
      <xdr:nvSpPr>
        <xdr:cNvPr id="446" name="将来負担の状況平均値テキスト"/>
        <xdr:cNvSpPr txBox="1"/>
      </xdr:nvSpPr>
      <xdr:spPr>
        <a:xfrm>
          <a:off x="17106900" y="2632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7" name="フローチャート : 判断 446"/>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105904</xdr:rowOff>
    </xdr:from>
    <xdr:to>
      <xdr:col>22</xdr:col>
      <xdr:colOff>203200</xdr:colOff>
      <xdr:row>16</xdr:row>
      <xdr:rowOff>98002</xdr:rowOff>
    </xdr:to>
    <xdr:cxnSp macro="">
      <xdr:nvCxnSpPr>
        <xdr:cNvPr id="448" name="直線コネクタ 447"/>
        <xdr:cNvCxnSpPr/>
      </xdr:nvCxnSpPr>
      <xdr:spPr>
        <a:xfrm flipV="1">
          <a:off x="14401800" y="2677654"/>
          <a:ext cx="889000" cy="1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56868</xdr:rowOff>
    </xdr:from>
    <xdr:to>
      <xdr:col>23</xdr:col>
      <xdr:colOff>457200</xdr:colOff>
      <xdr:row>18</xdr:row>
      <xdr:rowOff>158468</xdr:rowOff>
    </xdr:to>
    <xdr:sp macro="" textlink="">
      <xdr:nvSpPr>
        <xdr:cNvPr id="449" name="フローチャート : 判断 448"/>
        <xdr:cNvSpPr/>
      </xdr:nvSpPr>
      <xdr:spPr>
        <a:xfrm>
          <a:off x="16129000" y="314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143245</xdr:rowOff>
    </xdr:from>
    <xdr:ext cx="736600" cy="259045"/>
    <xdr:sp macro="" textlink="">
      <xdr:nvSpPr>
        <xdr:cNvPr id="450" name="テキスト ボックス 449"/>
        <xdr:cNvSpPr txBox="1"/>
      </xdr:nvSpPr>
      <xdr:spPr>
        <a:xfrm>
          <a:off x="15798800" y="3229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98002</xdr:rowOff>
    </xdr:from>
    <xdr:to>
      <xdr:col>21</xdr:col>
      <xdr:colOff>0</xdr:colOff>
      <xdr:row>16</xdr:row>
      <xdr:rowOff>130175</xdr:rowOff>
    </xdr:to>
    <xdr:cxnSp macro="">
      <xdr:nvCxnSpPr>
        <xdr:cNvPr id="451" name="直線コネクタ 450"/>
        <xdr:cNvCxnSpPr/>
      </xdr:nvCxnSpPr>
      <xdr:spPr>
        <a:xfrm flipV="1">
          <a:off x="13512800" y="284120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134761</xdr:rowOff>
    </xdr:from>
    <xdr:to>
      <xdr:col>22</xdr:col>
      <xdr:colOff>254000</xdr:colOff>
      <xdr:row>20</xdr:row>
      <xdr:rowOff>64911</xdr:rowOff>
    </xdr:to>
    <xdr:sp macro="" textlink="">
      <xdr:nvSpPr>
        <xdr:cNvPr id="452" name="フローチャート : 判断 451"/>
        <xdr:cNvSpPr/>
      </xdr:nvSpPr>
      <xdr:spPr>
        <a:xfrm>
          <a:off x="15240000" y="339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49688</xdr:rowOff>
    </xdr:from>
    <xdr:ext cx="762000" cy="259045"/>
    <xdr:sp macro="" textlink="">
      <xdr:nvSpPr>
        <xdr:cNvPr id="453" name="テキスト ボックス 452"/>
        <xdr:cNvSpPr txBox="1"/>
      </xdr:nvSpPr>
      <xdr:spPr>
        <a:xfrm>
          <a:off x="14909800" y="34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20</xdr:col>
      <xdr:colOff>635000</xdr:colOff>
      <xdr:row>20</xdr:row>
      <xdr:rowOff>79939</xdr:rowOff>
    </xdr:from>
    <xdr:to>
      <xdr:col>21</xdr:col>
      <xdr:colOff>50800</xdr:colOff>
      <xdr:row>21</xdr:row>
      <xdr:rowOff>10089</xdr:rowOff>
    </xdr:to>
    <xdr:sp macro="" textlink="">
      <xdr:nvSpPr>
        <xdr:cNvPr id="454" name="フローチャート : 判断 453"/>
        <xdr:cNvSpPr/>
      </xdr:nvSpPr>
      <xdr:spPr>
        <a:xfrm>
          <a:off x="14351000" y="350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166316</xdr:rowOff>
    </xdr:from>
    <xdr:ext cx="762000" cy="259045"/>
    <xdr:sp macro="" textlink="">
      <xdr:nvSpPr>
        <xdr:cNvPr id="455" name="テキスト ボックス 454"/>
        <xdr:cNvSpPr txBox="1"/>
      </xdr:nvSpPr>
      <xdr:spPr>
        <a:xfrm>
          <a:off x="14020800" y="35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140264</xdr:rowOff>
    </xdr:from>
    <xdr:to>
      <xdr:col>19</xdr:col>
      <xdr:colOff>533400</xdr:colOff>
      <xdr:row>21</xdr:row>
      <xdr:rowOff>70414</xdr:rowOff>
    </xdr:to>
    <xdr:sp macro="" textlink="">
      <xdr:nvSpPr>
        <xdr:cNvPr id="456" name="フローチャート : 判断 455"/>
        <xdr:cNvSpPr/>
      </xdr:nvSpPr>
      <xdr:spPr>
        <a:xfrm>
          <a:off x="13462000" y="35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55191</xdr:rowOff>
    </xdr:from>
    <xdr:ext cx="762000" cy="259045"/>
    <xdr:sp macro="" textlink="">
      <xdr:nvSpPr>
        <xdr:cNvPr id="457" name="テキスト ボックス 456"/>
        <xdr:cNvSpPr txBox="1"/>
      </xdr:nvSpPr>
      <xdr:spPr>
        <a:xfrm>
          <a:off x="13131800" y="36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111125</xdr:rowOff>
    </xdr:from>
    <xdr:to>
      <xdr:col>23</xdr:col>
      <xdr:colOff>457200</xdr:colOff>
      <xdr:row>14</xdr:row>
      <xdr:rowOff>41275</xdr:rowOff>
    </xdr:to>
    <xdr:sp macro="" textlink="">
      <xdr:nvSpPr>
        <xdr:cNvPr id="463" name="円/楕円 462"/>
        <xdr:cNvSpPr/>
      </xdr:nvSpPr>
      <xdr:spPr>
        <a:xfrm>
          <a:off x="16129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51452</xdr:rowOff>
    </xdr:from>
    <xdr:ext cx="736600" cy="259045"/>
    <xdr:sp macro="" textlink="">
      <xdr:nvSpPr>
        <xdr:cNvPr id="464" name="テキスト ボックス 463"/>
        <xdr:cNvSpPr txBox="1"/>
      </xdr:nvSpPr>
      <xdr:spPr>
        <a:xfrm>
          <a:off x="15798800" y="210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55104</xdr:rowOff>
    </xdr:from>
    <xdr:to>
      <xdr:col>22</xdr:col>
      <xdr:colOff>254000</xdr:colOff>
      <xdr:row>15</xdr:row>
      <xdr:rowOff>156704</xdr:rowOff>
    </xdr:to>
    <xdr:sp macro="" textlink="">
      <xdr:nvSpPr>
        <xdr:cNvPr id="465" name="円/楕円 464"/>
        <xdr:cNvSpPr/>
      </xdr:nvSpPr>
      <xdr:spPr>
        <a:xfrm>
          <a:off x="15240000" y="26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166881</xdr:rowOff>
    </xdr:from>
    <xdr:ext cx="762000" cy="259045"/>
    <xdr:sp macro="" textlink="">
      <xdr:nvSpPr>
        <xdr:cNvPr id="466" name="テキスト ボックス 465"/>
        <xdr:cNvSpPr txBox="1"/>
      </xdr:nvSpPr>
      <xdr:spPr>
        <a:xfrm>
          <a:off x="14909800" y="239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47202</xdr:rowOff>
    </xdr:from>
    <xdr:to>
      <xdr:col>21</xdr:col>
      <xdr:colOff>50800</xdr:colOff>
      <xdr:row>16</xdr:row>
      <xdr:rowOff>148802</xdr:rowOff>
    </xdr:to>
    <xdr:sp macro="" textlink="">
      <xdr:nvSpPr>
        <xdr:cNvPr id="467" name="円/楕円 466"/>
        <xdr:cNvSpPr/>
      </xdr:nvSpPr>
      <xdr:spPr>
        <a:xfrm>
          <a:off x="14351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158979</xdr:rowOff>
    </xdr:from>
    <xdr:ext cx="762000" cy="259045"/>
    <xdr:sp macro="" textlink="">
      <xdr:nvSpPr>
        <xdr:cNvPr id="468" name="テキスト ボックス 467"/>
        <xdr:cNvSpPr txBox="1"/>
      </xdr:nvSpPr>
      <xdr:spPr>
        <a:xfrm>
          <a:off x="14020800" y="255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79375</xdr:rowOff>
    </xdr:from>
    <xdr:to>
      <xdr:col>19</xdr:col>
      <xdr:colOff>533400</xdr:colOff>
      <xdr:row>17</xdr:row>
      <xdr:rowOff>9525</xdr:rowOff>
    </xdr:to>
    <xdr:sp macro="" textlink="">
      <xdr:nvSpPr>
        <xdr:cNvPr id="469" name="円/楕円 468"/>
        <xdr:cNvSpPr/>
      </xdr:nvSpPr>
      <xdr:spPr>
        <a:xfrm>
          <a:off x="13462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19702</xdr:rowOff>
    </xdr:from>
    <xdr:ext cx="762000" cy="259045"/>
    <xdr:sp macro="" textlink="">
      <xdr:nvSpPr>
        <xdr:cNvPr id="470" name="テキスト ボックス 469"/>
        <xdr:cNvSpPr txBox="1"/>
      </xdr:nvSpPr>
      <xdr:spPr>
        <a:xfrm>
          <a:off x="13131800" y="25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神奈川県鎌倉市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176,900
175,668
39.67
60,936,167
57,345,250
1,932,380
35,567,591
40,119,222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人件費については、平成</a:t>
          </a:r>
          <a:r>
            <a:rPr kumimoji="1" lang="en-US" altLang="ja-JP" sz="1300">
              <a:latin typeface="ＭＳ Ｐゴシック"/>
            </a:rPr>
            <a:t>26</a:t>
          </a:r>
          <a:r>
            <a:rPr kumimoji="1" lang="ja-JP" altLang="en-US" sz="1300">
              <a:latin typeface="ＭＳ Ｐゴシック"/>
            </a:rPr>
            <a:t>年度は暫定削減終了に伴い増に転じたが、平成</a:t>
          </a:r>
          <a:r>
            <a:rPr kumimoji="1" lang="en-US" altLang="ja-JP" sz="1300">
              <a:latin typeface="ＭＳ Ｐゴシック"/>
            </a:rPr>
            <a:t>27</a:t>
          </a:r>
          <a:r>
            <a:rPr kumimoji="1" lang="ja-JP" altLang="en-US" sz="1300">
              <a:latin typeface="ＭＳ Ｐゴシック"/>
            </a:rPr>
            <a:t>年度は、退職手当支給額の減により再び減した。</a:t>
          </a:r>
        </a:p>
        <a:p>
          <a:r>
            <a:rPr kumimoji="1" lang="ja-JP" altLang="en-US" sz="1300">
              <a:latin typeface="ＭＳ Ｐゴシック"/>
            </a:rPr>
            <a:t>今後も、財政の硬直化を避けるため、「行政経営戦略プラン」に掲げる民間委託の推進等によりコスト削減を引き続き目指していく。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18415</xdr:rowOff>
    </xdr:from>
    <xdr:to>
      <xdr:col>7</xdr:col>
      <xdr:colOff>15875</xdr:colOff>
      <xdr:row>38</xdr:row>
      <xdr:rowOff>52705</xdr:rowOff>
    </xdr:to>
    <xdr:cxnSp macro="">
      <xdr:nvCxnSpPr>
        <xdr:cNvPr id="57" name="直線コネクタ 56"/>
        <xdr:cNvCxnSpPr/>
      </xdr:nvCxnSpPr>
      <xdr:spPr>
        <a:xfrm flipV="1">
          <a:off x="4826000" y="5676265"/>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24782</xdr:rowOff>
    </xdr:from>
    <xdr:ext cx="762000" cy="259045"/>
    <xdr:sp macro="" textlink="">
      <xdr:nvSpPr>
        <xdr:cNvPr id="58" name="人件費最小値テキスト"/>
        <xdr:cNvSpPr txBox="1"/>
      </xdr:nvSpPr>
      <xdr:spPr>
        <a:xfrm>
          <a:off x="4914900" y="653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38</xdr:row>
      <xdr:rowOff>52705</xdr:rowOff>
    </xdr:from>
    <xdr:to>
      <xdr:col>7</xdr:col>
      <xdr:colOff>104775</xdr:colOff>
      <xdr:row>38</xdr:row>
      <xdr:rowOff>52705</xdr:rowOff>
    </xdr:to>
    <xdr:cxnSp macro="">
      <xdr:nvCxnSpPr>
        <xdr:cNvPr id="59" name="直線コネクタ 58"/>
        <xdr:cNvCxnSpPr/>
      </xdr:nvCxnSpPr>
      <xdr:spPr>
        <a:xfrm>
          <a:off x="47371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104792</xdr:rowOff>
    </xdr:from>
    <xdr:ext cx="762000" cy="259045"/>
    <xdr:sp macro="" textlink="">
      <xdr:nvSpPr>
        <xdr:cNvPr id="60" name="人件費最大値テキスト"/>
        <xdr:cNvSpPr txBox="1"/>
      </xdr:nvSpPr>
      <xdr:spPr>
        <a:xfrm>
          <a:off x="4914900" y="541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18415</xdr:rowOff>
    </xdr:from>
    <xdr:to>
      <xdr:col>7</xdr:col>
      <xdr:colOff>104775</xdr:colOff>
      <xdr:row>33</xdr:row>
      <xdr:rowOff>18415</xdr:rowOff>
    </xdr:to>
    <xdr:cxnSp macro="">
      <xdr:nvCxnSpPr>
        <xdr:cNvPr id="61" name="直線コネクタ 60"/>
        <xdr:cNvCxnSpPr/>
      </xdr:nvCxnSpPr>
      <xdr:spPr>
        <a:xfrm>
          <a:off x="4737100" y="5676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52705</xdr:rowOff>
    </xdr:from>
    <xdr:to>
      <xdr:col>7</xdr:col>
      <xdr:colOff>15875</xdr:colOff>
      <xdr:row>38</xdr:row>
      <xdr:rowOff>138430</xdr:rowOff>
    </xdr:to>
    <xdr:cxnSp macro="">
      <xdr:nvCxnSpPr>
        <xdr:cNvPr id="62" name="直線コネクタ 61"/>
        <xdr:cNvCxnSpPr/>
      </xdr:nvCxnSpPr>
      <xdr:spPr>
        <a:xfrm flipV="1">
          <a:off x="3987800" y="656780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3"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4" name="フローチャート : 判断 63"/>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132715</xdr:rowOff>
    </xdr:from>
    <xdr:to>
      <xdr:col>5</xdr:col>
      <xdr:colOff>549275</xdr:colOff>
      <xdr:row>38</xdr:row>
      <xdr:rowOff>138430</xdr:rowOff>
    </xdr:to>
    <xdr:cxnSp macro="">
      <xdr:nvCxnSpPr>
        <xdr:cNvPr id="65" name="直線コネクタ 64"/>
        <xdr:cNvCxnSpPr/>
      </xdr:nvCxnSpPr>
      <xdr:spPr>
        <a:xfrm>
          <a:off x="3098800" y="66478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87630</xdr:rowOff>
    </xdr:from>
    <xdr:to>
      <xdr:col>5</xdr:col>
      <xdr:colOff>600075</xdr:colOff>
      <xdr:row>38</xdr:row>
      <xdr:rowOff>17780</xdr:rowOff>
    </xdr:to>
    <xdr:sp macro="" textlink="">
      <xdr:nvSpPr>
        <xdr:cNvPr id="66" name="フローチャート : 判断 65"/>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27957</xdr:rowOff>
    </xdr:from>
    <xdr:ext cx="736600" cy="259045"/>
    <xdr:sp macro="" textlink="">
      <xdr:nvSpPr>
        <xdr:cNvPr id="67" name="テキスト ボックス 66"/>
        <xdr:cNvSpPr txBox="1"/>
      </xdr:nvSpPr>
      <xdr:spPr>
        <a:xfrm>
          <a:off x="3606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132715</xdr:rowOff>
    </xdr:from>
    <xdr:to>
      <xdr:col>4</xdr:col>
      <xdr:colOff>346075</xdr:colOff>
      <xdr:row>39</xdr:row>
      <xdr:rowOff>69850</xdr:rowOff>
    </xdr:to>
    <xdr:cxnSp macro="">
      <xdr:nvCxnSpPr>
        <xdr:cNvPr id="68" name="直線コネクタ 67"/>
        <xdr:cNvCxnSpPr/>
      </xdr:nvCxnSpPr>
      <xdr:spPr>
        <a:xfrm flipV="1">
          <a:off x="2209800" y="66478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99060</xdr:rowOff>
    </xdr:from>
    <xdr:to>
      <xdr:col>4</xdr:col>
      <xdr:colOff>396875</xdr:colOff>
      <xdr:row>38</xdr:row>
      <xdr:rowOff>29210</xdr:rowOff>
    </xdr:to>
    <xdr:sp macro="" textlink="">
      <xdr:nvSpPr>
        <xdr:cNvPr id="69" name="フローチャート : 判断 68"/>
        <xdr:cNvSpPr/>
      </xdr:nvSpPr>
      <xdr:spPr>
        <a:xfrm>
          <a:off x="30480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39387</xdr:rowOff>
    </xdr:from>
    <xdr:ext cx="762000" cy="259045"/>
    <xdr:sp macro="" textlink="">
      <xdr:nvSpPr>
        <xdr:cNvPr id="70" name="テキスト ボックス 69"/>
        <xdr:cNvSpPr txBox="1"/>
      </xdr:nvSpPr>
      <xdr:spPr>
        <a:xfrm>
          <a:off x="2717800" y="621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40</xdr:row>
      <xdr:rowOff>6985</xdr:rowOff>
    </xdr:to>
    <xdr:cxnSp macro="">
      <xdr:nvCxnSpPr>
        <xdr:cNvPr id="71" name="直線コネクタ 70"/>
        <xdr:cNvCxnSpPr/>
      </xdr:nvCxnSpPr>
      <xdr:spPr>
        <a:xfrm flipV="1">
          <a:off x="1320800" y="67564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36195</xdr:rowOff>
    </xdr:from>
    <xdr:to>
      <xdr:col>3</xdr:col>
      <xdr:colOff>193675</xdr:colOff>
      <xdr:row>38</xdr:row>
      <xdr:rowOff>137795</xdr:rowOff>
    </xdr:to>
    <xdr:sp macro="" textlink="">
      <xdr:nvSpPr>
        <xdr:cNvPr id="72" name="フローチャート : 判断 71"/>
        <xdr:cNvSpPr/>
      </xdr:nvSpPr>
      <xdr:spPr>
        <a:xfrm>
          <a:off x="21590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147972</xdr:rowOff>
    </xdr:from>
    <xdr:ext cx="762000" cy="259045"/>
    <xdr:sp macro="" textlink="">
      <xdr:nvSpPr>
        <xdr:cNvPr id="73" name="テキスト ボックス 72"/>
        <xdr:cNvSpPr txBox="1"/>
      </xdr:nvSpPr>
      <xdr:spPr>
        <a:xfrm>
          <a:off x="1828800" y="632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74" name="フローチャート : 判断 73"/>
        <xdr:cNvSpPr/>
      </xdr:nvSpPr>
      <xdr:spPr>
        <a:xfrm>
          <a:off x="1270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62247</xdr:rowOff>
    </xdr:from>
    <xdr:ext cx="762000" cy="259045"/>
    <xdr:sp macro="" textlink="">
      <xdr:nvSpPr>
        <xdr:cNvPr id="75" name="テキスト ボックス 74"/>
        <xdr:cNvSpPr txBox="1"/>
      </xdr:nvSpPr>
      <xdr:spPr>
        <a:xfrm>
          <a:off x="939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1905</xdr:rowOff>
    </xdr:from>
    <xdr:to>
      <xdr:col>7</xdr:col>
      <xdr:colOff>66675</xdr:colOff>
      <xdr:row>38</xdr:row>
      <xdr:rowOff>103505</xdr:rowOff>
    </xdr:to>
    <xdr:sp macro="" textlink="">
      <xdr:nvSpPr>
        <xdr:cNvPr id="81" name="円/楕円 80"/>
        <xdr:cNvSpPr/>
      </xdr:nvSpPr>
      <xdr:spPr>
        <a:xfrm>
          <a:off x="47752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81932</xdr:rowOff>
    </xdr:from>
    <xdr:ext cx="762000" cy="259045"/>
    <xdr:sp macro="" textlink="">
      <xdr:nvSpPr>
        <xdr:cNvPr id="82" name="人件費該当値テキスト"/>
        <xdr:cNvSpPr txBox="1"/>
      </xdr:nvSpPr>
      <xdr:spPr>
        <a:xfrm>
          <a:off x="49149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87630</xdr:rowOff>
    </xdr:from>
    <xdr:to>
      <xdr:col>5</xdr:col>
      <xdr:colOff>600075</xdr:colOff>
      <xdr:row>39</xdr:row>
      <xdr:rowOff>17780</xdr:rowOff>
    </xdr:to>
    <xdr:sp macro="" textlink="">
      <xdr:nvSpPr>
        <xdr:cNvPr id="83" name="円/楕円 82"/>
        <xdr:cNvSpPr/>
      </xdr:nvSpPr>
      <xdr:spPr>
        <a:xfrm>
          <a:off x="3937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2557</xdr:rowOff>
    </xdr:from>
    <xdr:ext cx="736600" cy="259045"/>
    <xdr:sp macro="" textlink="">
      <xdr:nvSpPr>
        <xdr:cNvPr id="84" name="テキスト ボックス 83"/>
        <xdr:cNvSpPr txBox="1"/>
      </xdr:nvSpPr>
      <xdr:spPr>
        <a:xfrm>
          <a:off x="3606800" y="668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81915</xdr:rowOff>
    </xdr:from>
    <xdr:to>
      <xdr:col>4</xdr:col>
      <xdr:colOff>396875</xdr:colOff>
      <xdr:row>39</xdr:row>
      <xdr:rowOff>12065</xdr:rowOff>
    </xdr:to>
    <xdr:sp macro="" textlink="">
      <xdr:nvSpPr>
        <xdr:cNvPr id="85" name="円/楕円 84"/>
        <xdr:cNvSpPr/>
      </xdr:nvSpPr>
      <xdr:spPr>
        <a:xfrm>
          <a:off x="30480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168292</xdr:rowOff>
    </xdr:from>
    <xdr:ext cx="762000" cy="259045"/>
    <xdr:sp macro="" textlink="">
      <xdr:nvSpPr>
        <xdr:cNvPr id="86" name="テキスト ボックス 85"/>
        <xdr:cNvSpPr txBox="1"/>
      </xdr:nvSpPr>
      <xdr:spPr>
        <a:xfrm>
          <a:off x="2717800" y="66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87" name="円/楕円 86"/>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88" name="テキスト ボックス 87"/>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127635</xdr:rowOff>
    </xdr:from>
    <xdr:to>
      <xdr:col>1</xdr:col>
      <xdr:colOff>676275</xdr:colOff>
      <xdr:row>40</xdr:row>
      <xdr:rowOff>57785</xdr:rowOff>
    </xdr:to>
    <xdr:sp macro="" textlink="">
      <xdr:nvSpPr>
        <xdr:cNvPr id="89" name="円/楕円 88"/>
        <xdr:cNvSpPr/>
      </xdr:nvSpPr>
      <xdr:spPr>
        <a:xfrm>
          <a:off x="1270000" y="6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42562</xdr:rowOff>
    </xdr:from>
    <xdr:ext cx="762000" cy="259045"/>
    <xdr:sp macro="" textlink="">
      <xdr:nvSpPr>
        <xdr:cNvPr id="90" name="テキスト ボックス 89"/>
        <xdr:cNvSpPr txBox="1"/>
      </xdr:nvSpPr>
      <xdr:spPr>
        <a:xfrm>
          <a:off x="939800" y="690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住基システム再構築業務委託料などによる増額があったが、歳入が増加したため、前年度より</a:t>
          </a:r>
          <a:r>
            <a:rPr kumimoji="1" lang="en-US" altLang="ja-JP" sz="1300">
              <a:latin typeface="ＭＳ Ｐゴシック"/>
            </a:rPr>
            <a:t>1.8</a:t>
          </a:r>
          <a:r>
            <a:rPr kumimoji="1" lang="ja-JP" altLang="en-US" sz="1300">
              <a:latin typeface="ＭＳ Ｐゴシック"/>
            </a:rPr>
            <a:t>ポイント改善した。今後は職員数適正化計画による職員数の減に対応した賃金の増などの要因により、微増傾向に転ずる可能性もあると考えている。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5" name="直線コネクタ 104"/>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6" name="テキスト ボックス 105"/>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7" name="直線コネクタ 10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8" name="テキスト ボックス 10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09" name="直線コネクタ 10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0" name="テキスト ボックス 10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2" name="テキスト ボックス 11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4" name="直線コネクタ 113"/>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5"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16" name="直線コネクタ 115"/>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1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18" name="直線コネクタ 11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86995</xdr:rowOff>
    </xdr:from>
    <xdr:to>
      <xdr:col>24</xdr:col>
      <xdr:colOff>31750</xdr:colOff>
      <xdr:row>17</xdr:row>
      <xdr:rowOff>18415</xdr:rowOff>
    </xdr:to>
    <xdr:cxnSp macro="">
      <xdr:nvCxnSpPr>
        <xdr:cNvPr id="119" name="直線コネクタ 118"/>
        <xdr:cNvCxnSpPr/>
      </xdr:nvCxnSpPr>
      <xdr:spPr>
        <a:xfrm flipV="1">
          <a:off x="15671800" y="283019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1" name="フローチャート : 判断 12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18415</xdr:rowOff>
    </xdr:from>
    <xdr:to>
      <xdr:col>22</xdr:col>
      <xdr:colOff>565150</xdr:colOff>
      <xdr:row>17</xdr:row>
      <xdr:rowOff>29845</xdr:rowOff>
    </xdr:to>
    <xdr:cxnSp macro="">
      <xdr:nvCxnSpPr>
        <xdr:cNvPr id="122" name="直線コネクタ 121"/>
        <xdr:cNvCxnSpPr/>
      </xdr:nvCxnSpPr>
      <xdr:spPr>
        <a:xfrm flipV="1">
          <a:off x="14782800" y="29330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150495</xdr:rowOff>
    </xdr:from>
    <xdr:to>
      <xdr:col>22</xdr:col>
      <xdr:colOff>615950</xdr:colOff>
      <xdr:row>16</xdr:row>
      <xdr:rowOff>80645</xdr:rowOff>
    </xdr:to>
    <xdr:sp macro="" textlink="">
      <xdr:nvSpPr>
        <xdr:cNvPr id="123" name="フローチャート : 判断 122"/>
        <xdr:cNvSpPr/>
      </xdr:nvSpPr>
      <xdr:spPr>
        <a:xfrm>
          <a:off x="15621000" y="272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90822</xdr:rowOff>
    </xdr:from>
    <xdr:ext cx="736600" cy="259045"/>
    <xdr:sp macro="" textlink="">
      <xdr:nvSpPr>
        <xdr:cNvPr id="124" name="テキスト ボックス 123"/>
        <xdr:cNvSpPr txBox="1"/>
      </xdr:nvSpPr>
      <xdr:spPr>
        <a:xfrm>
          <a:off x="15290800" y="249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29845</xdr:rowOff>
    </xdr:from>
    <xdr:to>
      <xdr:col>21</xdr:col>
      <xdr:colOff>361950</xdr:colOff>
      <xdr:row>17</xdr:row>
      <xdr:rowOff>58420</xdr:rowOff>
    </xdr:to>
    <xdr:cxnSp macro="">
      <xdr:nvCxnSpPr>
        <xdr:cNvPr id="125" name="直線コネクタ 124"/>
        <xdr:cNvCxnSpPr/>
      </xdr:nvCxnSpPr>
      <xdr:spPr>
        <a:xfrm flipV="1">
          <a:off x="13893800" y="29444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139065</xdr:rowOff>
    </xdr:from>
    <xdr:to>
      <xdr:col>21</xdr:col>
      <xdr:colOff>412750</xdr:colOff>
      <xdr:row>16</xdr:row>
      <xdr:rowOff>69215</xdr:rowOff>
    </xdr:to>
    <xdr:sp macro="" textlink="">
      <xdr:nvSpPr>
        <xdr:cNvPr id="126" name="フローチャート : 判断 125"/>
        <xdr:cNvSpPr/>
      </xdr:nvSpPr>
      <xdr:spPr>
        <a:xfrm>
          <a:off x="14732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79392</xdr:rowOff>
    </xdr:from>
    <xdr:ext cx="762000" cy="259045"/>
    <xdr:sp macro="" textlink="">
      <xdr:nvSpPr>
        <xdr:cNvPr id="127" name="テキスト ボックス 126"/>
        <xdr:cNvSpPr txBox="1"/>
      </xdr:nvSpPr>
      <xdr:spPr>
        <a:xfrm>
          <a:off x="14401800" y="24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58420</xdr:rowOff>
    </xdr:to>
    <xdr:cxnSp macro="">
      <xdr:nvCxnSpPr>
        <xdr:cNvPr id="128" name="直線コネクタ 127"/>
        <xdr:cNvCxnSpPr/>
      </xdr:nvCxnSpPr>
      <xdr:spPr>
        <a:xfrm>
          <a:off x="13004800" y="28930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29" name="フローチャート : 判断 128"/>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0" name="テキスト ボックス 129"/>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31" name="フローチャート : 判断 130"/>
        <xdr:cNvSpPr/>
      </xdr:nvSpPr>
      <xdr:spPr>
        <a:xfrm>
          <a:off x="12954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50817</xdr:rowOff>
    </xdr:from>
    <xdr:ext cx="762000" cy="259045"/>
    <xdr:sp macro="" textlink="">
      <xdr:nvSpPr>
        <xdr:cNvPr id="132" name="テキスト ボックス 131"/>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36195</xdr:rowOff>
    </xdr:from>
    <xdr:to>
      <xdr:col>24</xdr:col>
      <xdr:colOff>82550</xdr:colOff>
      <xdr:row>16</xdr:row>
      <xdr:rowOff>137795</xdr:rowOff>
    </xdr:to>
    <xdr:sp macro="" textlink="">
      <xdr:nvSpPr>
        <xdr:cNvPr id="138" name="円/楕円 137"/>
        <xdr:cNvSpPr/>
      </xdr:nvSpPr>
      <xdr:spPr>
        <a:xfrm>
          <a:off x="164592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8272</xdr:rowOff>
    </xdr:from>
    <xdr:ext cx="762000" cy="259045"/>
    <xdr:sp macro="" textlink="">
      <xdr:nvSpPr>
        <xdr:cNvPr id="139" name="物件費該当値テキスト"/>
        <xdr:cNvSpPr txBox="1"/>
      </xdr:nvSpPr>
      <xdr:spPr>
        <a:xfrm>
          <a:off x="165989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139065</xdr:rowOff>
    </xdr:from>
    <xdr:to>
      <xdr:col>22</xdr:col>
      <xdr:colOff>615950</xdr:colOff>
      <xdr:row>17</xdr:row>
      <xdr:rowOff>69215</xdr:rowOff>
    </xdr:to>
    <xdr:sp macro="" textlink="">
      <xdr:nvSpPr>
        <xdr:cNvPr id="140" name="円/楕円 139"/>
        <xdr:cNvSpPr/>
      </xdr:nvSpPr>
      <xdr:spPr>
        <a:xfrm>
          <a:off x="156210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53992</xdr:rowOff>
    </xdr:from>
    <xdr:ext cx="736600" cy="259045"/>
    <xdr:sp macro="" textlink="">
      <xdr:nvSpPr>
        <xdr:cNvPr id="141" name="テキスト ボックス 140"/>
        <xdr:cNvSpPr txBox="1"/>
      </xdr:nvSpPr>
      <xdr:spPr>
        <a:xfrm>
          <a:off x="15290800" y="296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150495</xdr:rowOff>
    </xdr:from>
    <xdr:to>
      <xdr:col>21</xdr:col>
      <xdr:colOff>412750</xdr:colOff>
      <xdr:row>17</xdr:row>
      <xdr:rowOff>80645</xdr:rowOff>
    </xdr:to>
    <xdr:sp macro="" textlink="">
      <xdr:nvSpPr>
        <xdr:cNvPr id="142" name="円/楕円 141"/>
        <xdr:cNvSpPr/>
      </xdr:nvSpPr>
      <xdr:spPr>
        <a:xfrm>
          <a:off x="14732000" y="28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65422</xdr:rowOff>
    </xdr:from>
    <xdr:ext cx="762000" cy="259045"/>
    <xdr:sp macro="" textlink="">
      <xdr:nvSpPr>
        <xdr:cNvPr id="143" name="テキスト ボックス 142"/>
        <xdr:cNvSpPr txBox="1"/>
      </xdr:nvSpPr>
      <xdr:spPr>
        <a:xfrm>
          <a:off x="14401800" y="298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7620</xdr:rowOff>
    </xdr:from>
    <xdr:to>
      <xdr:col>20</xdr:col>
      <xdr:colOff>209550</xdr:colOff>
      <xdr:row>17</xdr:row>
      <xdr:rowOff>109220</xdr:rowOff>
    </xdr:to>
    <xdr:sp macro="" textlink="">
      <xdr:nvSpPr>
        <xdr:cNvPr id="144" name="円/楕円 143"/>
        <xdr:cNvSpPr/>
      </xdr:nvSpPr>
      <xdr:spPr>
        <a:xfrm>
          <a:off x="13843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93997</xdr:rowOff>
    </xdr:from>
    <xdr:ext cx="762000" cy="259045"/>
    <xdr:sp macro="" textlink="">
      <xdr:nvSpPr>
        <xdr:cNvPr id="145" name="テキスト ボックス 144"/>
        <xdr:cNvSpPr txBox="1"/>
      </xdr:nvSpPr>
      <xdr:spPr>
        <a:xfrm>
          <a:off x="13512800" y="30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46" name="円/楕円 145"/>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47" name="テキスト ボックス 146"/>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1" name="正方形/長方形 15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2" name="正方形/長方形 15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3" name="正方形/長方形 15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4" name="正方形/長方形 15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6" name="正方形/長方形 15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8" name="テキスト ボックス 15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扶助費は、生活保護扶助事業に係る医療扶助費の増や障害者自立支援法の法内事業への移行が進んだことにより増加してきた。</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年度もこども子育て新制度の開始に伴い、児童福祉費における扶助費の大幅な増がみられた。</a:t>
          </a:r>
        </a:p>
        <a:p>
          <a:r>
            <a:rPr kumimoji="1" lang="ja-JP" altLang="en-US" sz="1300">
              <a:latin typeface="ＭＳ Ｐゴシック"/>
            </a:rPr>
            <a:t>市民ニーズを的確に把握し、事業の重点化と効率化を進める事で、財政を圧迫する上昇傾向に歯止めをかけるよう努める。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1" name="テキスト ボックス 16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2" name="直線コネクタ 16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3" name="テキスト ボックス 16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4" name="直線コネクタ 16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5" name="テキスト ボックス 16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6" name="直線コネクタ 16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7" name="テキスト ボックス 16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68" name="直線コネクタ 16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69" name="テキスト ボックス 16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0" name="直線コネクタ 16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1" name="テキスト ボックス 17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2" name="直線コネクタ 17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3" name="テキスト ボックス 17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77" name="直線コネクタ 176"/>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7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79" name="直線コネクタ 17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1" name="直線コネクタ 18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55</xdr:row>
      <xdr:rowOff>20865</xdr:rowOff>
    </xdr:to>
    <xdr:cxnSp macro="">
      <xdr:nvCxnSpPr>
        <xdr:cNvPr id="182" name="直線コネクタ 181"/>
        <xdr:cNvCxnSpPr/>
      </xdr:nvCxnSpPr>
      <xdr:spPr>
        <a:xfrm>
          <a:off x="3987800" y="92873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83"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4" name="フローチャート : 判断 183"/>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29028</xdr:rowOff>
    </xdr:to>
    <xdr:cxnSp macro="">
      <xdr:nvCxnSpPr>
        <xdr:cNvPr id="185" name="直線コネクタ 184"/>
        <xdr:cNvCxnSpPr/>
      </xdr:nvCxnSpPr>
      <xdr:spPr>
        <a:xfrm>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10885</xdr:rowOff>
    </xdr:from>
    <xdr:to>
      <xdr:col>5</xdr:col>
      <xdr:colOff>600075</xdr:colOff>
      <xdr:row>54</xdr:row>
      <xdr:rowOff>112485</xdr:rowOff>
    </xdr:to>
    <xdr:sp macro="" textlink="">
      <xdr:nvSpPr>
        <xdr:cNvPr id="186" name="フローチャート : 判断 185"/>
        <xdr:cNvSpPr/>
      </xdr:nvSpPr>
      <xdr:spPr>
        <a:xfrm>
          <a:off x="3937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97262</xdr:rowOff>
    </xdr:from>
    <xdr:ext cx="736600" cy="259045"/>
    <xdr:sp macro="" textlink="">
      <xdr:nvSpPr>
        <xdr:cNvPr id="187" name="テキスト ボックス 186"/>
        <xdr:cNvSpPr txBox="1"/>
      </xdr:nvSpPr>
      <xdr:spPr>
        <a:xfrm>
          <a:off x="3606800" y="935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55</xdr:row>
      <xdr:rowOff>4535</xdr:rowOff>
    </xdr:to>
    <xdr:cxnSp macro="">
      <xdr:nvCxnSpPr>
        <xdr:cNvPr id="188" name="直線コネクタ 187"/>
        <xdr:cNvCxnSpPr/>
      </xdr:nvCxnSpPr>
      <xdr:spPr>
        <a:xfrm flipV="1">
          <a:off x="2209800" y="92710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149678</xdr:rowOff>
    </xdr:from>
    <xdr:to>
      <xdr:col>4</xdr:col>
      <xdr:colOff>396875</xdr:colOff>
      <xdr:row>54</xdr:row>
      <xdr:rowOff>79828</xdr:rowOff>
    </xdr:to>
    <xdr:sp macro="" textlink="">
      <xdr:nvSpPr>
        <xdr:cNvPr id="189" name="フローチャート : 判断 188"/>
        <xdr:cNvSpPr/>
      </xdr:nvSpPr>
      <xdr:spPr>
        <a:xfrm>
          <a:off x="3048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64605</xdr:rowOff>
    </xdr:from>
    <xdr:ext cx="762000" cy="259045"/>
    <xdr:sp macro="" textlink="">
      <xdr:nvSpPr>
        <xdr:cNvPr id="190" name="テキスト ボックス 189"/>
        <xdr:cNvSpPr txBox="1"/>
      </xdr:nvSpPr>
      <xdr:spPr>
        <a:xfrm>
          <a:off x="2717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55</xdr:row>
      <xdr:rowOff>4535</xdr:rowOff>
    </xdr:to>
    <xdr:cxnSp macro="">
      <xdr:nvCxnSpPr>
        <xdr:cNvPr id="191" name="直線コネクタ 190"/>
        <xdr:cNvCxnSpPr/>
      </xdr:nvCxnSpPr>
      <xdr:spPr>
        <a:xfrm>
          <a:off x="1320800" y="92873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59872</xdr:rowOff>
    </xdr:from>
    <xdr:to>
      <xdr:col>3</xdr:col>
      <xdr:colOff>193675</xdr:colOff>
      <xdr:row>54</xdr:row>
      <xdr:rowOff>161472</xdr:rowOff>
    </xdr:to>
    <xdr:sp macro="" textlink="">
      <xdr:nvSpPr>
        <xdr:cNvPr id="192" name="フローチャート : 判断 191"/>
        <xdr:cNvSpPr/>
      </xdr:nvSpPr>
      <xdr:spPr>
        <a:xfrm>
          <a:off x="2159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193" name="テキスト ボックス 192"/>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194" name="フローチャート : 判断 193"/>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195" name="テキスト ボックス 194"/>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1" name="円/楕円 200"/>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2"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3" name="円/楕円 20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4" name="テキスト ボックス 20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5" name="円/楕円 20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6" name="テキスト ボックス 20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07" name="円/楕円 206"/>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208" name="テキスト ボックス 20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09" name="円/楕円 208"/>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64605</xdr:rowOff>
    </xdr:from>
    <xdr:ext cx="762000" cy="259045"/>
    <xdr:sp macro="" textlink="">
      <xdr:nvSpPr>
        <xdr:cNvPr id="210" name="テキスト ボックス 209"/>
        <xdr:cNvSpPr txBox="1"/>
      </xdr:nvSpPr>
      <xdr:spPr>
        <a:xfrm>
          <a:off x="939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国民健康保険事業特別会計や介護保険事業特別会計への繰出金が増となったことにより前年度より悪化した。</a:t>
          </a:r>
        </a:p>
        <a:p>
          <a:r>
            <a:rPr kumimoji="1" lang="ja-JP" altLang="en-US" sz="1300">
              <a:latin typeface="ＭＳ Ｐゴシック"/>
            </a:rPr>
            <a:t>今後は、効率的な事業展開に努めるとともに、補助金制度の活用に努める。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38" name="直線コネクタ 237"/>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3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0" name="直線コネクタ 23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1"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2" name="直線コネクタ 241"/>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152400</xdr:rowOff>
    </xdr:from>
    <xdr:to>
      <xdr:col>24</xdr:col>
      <xdr:colOff>31750</xdr:colOff>
      <xdr:row>62</xdr:row>
      <xdr:rowOff>63500</xdr:rowOff>
    </xdr:to>
    <xdr:cxnSp macro="">
      <xdr:nvCxnSpPr>
        <xdr:cNvPr id="243" name="直線コネクタ 242"/>
        <xdr:cNvCxnSpPr/>
      </xdr:nvCxnSpPr>
      <xdr:spPr>
        <a:xfrm>
          <a:off x="15671800" y="10096500"/>
          <a:ext cx="8382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16527</xdr:rowOff>
    </xdr:from>
    <xdr:ext cx="762000" cy="259045"/>
    <xdr:sp macro="" textlink="">
      <xdr:nvSpPr>
        <xdr:cNvPr id="244"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5" name="フローチャート : 判断 244"/>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101600</xdr:rowOff>
    </xdr:from>
    <xdr:to>
      <xdr:col>22</xdr:col>
      <xdr:colOff>565150</xdr:colOff>
      <xdr:row>58</xdr:row>
      <xdr:rowOff>152400</xdr:rowOff>
    </xdr:to>
    <xdr:cxnSp macro="">
      <xdr:nvCxnSpPr>
        <xdr:cNvPr id="246" name="直線コネクタ 245"/>
        <xdr:cNvCxnSpPr/>
      </xdr:nvCxnSpPr>
      <xdr:spPr>
        <a:xfrm>
          <a:off x="14782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88900</xdr:rowOff>
    </xdr:from>
    <xdr:to>
      <xdr:col>22</xdr:col>
      <xdr:colOff>615950</xdr:colOff>
      <xdr:row>59</xdr:row>
      <xdr:rowOff>19050</xdr:rowOff>
    </xdr:to>
    <xdr:sp macro="" textlink="">
      <xdr:nvSpPr>
        <xdr:cNvPr id="247" name="フローチャート : 判断 246"/>
        <xdr:cNvSpPr/>
      </xdr:nvSpPr>
      <xdr:spPr>
        <a:xfrm>
          <a:off x="15621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48" name="テキスト ボックス 247"/>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76200</xdr:rowOff>
    </xdr:from>
    <xdr:to>
      <xdr:col>21</xdr:col>
      <xdr:colOff>361950</xdr:colOff>
      <xdr:row>58</xdr:row>
      <xdr:rowOff>101600</xdr:rowOff>
    </xdr:to>
    <xdr:cxnSp macro="">
      <xdr:nvCxnSpPr>
        <xdr:cNvPr id="249" name="直線コネクタ 248"/>
        <xdr:cNvCxnSpPr/>
      </xdr:nvCxnSpPr>
      <xdr:spPr>
        <a:xfrm>
          <a:off x="13893800" y="1002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12700</xdr:rowOff>
    </xdr:from>
    <xdr:to>
      <xdr:col>21</xdr:col>
      <xdr:colOff>412750</xdr:colOff>
      <xdr:row>58</xdr:row>
      <xdr:rowOff>114300</xdr:rowOff>
    </xdr:to>
    <xdr:sp macro="" textlink="">
      <xdr:nvSpPr>
        <xdr:cNvPr id="250" name="フローチャート : 判断 249"/>
        <xdr:cNvSpPr/>
      </xdr:nvSpPr>
      <xdr:spPr>
        <a:xfrm>
          <a:off x="147320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1" name="テキスト ボックス 250"/>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76200</xdr:rowOff>
    </xdr:to>
    <xdr:cxnSp macro="">
      <xdr:nvCxnSpPr>
        <xdr:cNvPr id="252" name="直線コネクタ 251"/>
        <xdr:cNvCxnSpPr/>
      </xdr:nvCxnSpPr>
      <xdr:spPr>
        <a:xfrm>
          <a:off x="13004800" y="9918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158750</xdr:rowOff>
    </xdr:from>
    <xdr:to>
      <xdr:col>20</xdr:col>
      <xdr:colOff>209550</xdr:colOff>
      <xdr:row>58</xdr:row>
      <xdr:rowOff>88900</xdr:rowOff>
    </xdr:to>
    <xdr:sp macro="" textlink="">
      <xdr:nvSpPr>
        <xdr:cNvPr id="253" name="フローチャート : 判断 25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54" name="テキスト ボックス 25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5" name="フローチャート : 判断 254"/>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56" name="テキスト ボックス 255"/>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62</xdr:row>
      <xdr:rowOff>12700</xdr:rowOff>
    </xdr:from>
    <xdr:to>
      <xdr:col>24</xdr:col>
      <xdr:colOff>82550</xdr:colOff>
      <xdr:row>62</xdr:row>
      <xdr:rowOff>114300</xdr:rowOff>
    </xdr:to>
    <xdr:sp macro="" textlink="">
      <xdr:nvSpPr>
        <xdr:cNvPr id="262" name="円/楕円 261"/>
        <xdr:cNvSpPr/>
      </xdr:nvSpPr>
      <xdr:spPr>
        <a:xfrm>
          <a:off x="164592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92727</xdr:rowOff>
    </xdr:from>
    <xdr:ext cx="762000" cy="259045"/>
    <xdr:sp macro="" textlink="">
      <xdr:nvSpPr>
        <xdr:cNvPr id="263" name="その他該当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101600</xdr:rowOff>
    </xdr:from>
    <xdr:to>
      <xdr:col>22</xdr:col>
      <xdr:colOff>615950</xdr:colOff>
      <xdr:row>59</xdr:row>
      <xdr:rowOff>31750</xdr:rowOff>
    </xdr:to>
    <xdr:sp macro="" textlink="">
      <xdr:nvSpPr>
        <xdr:cNvPr id="264" name="円/楕円 263"/>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16527</xdr:rowOff>
    </xdr:from>
    <xdr:ext cx="736600" cy="259045"/>
    <xdr:sp macro="" textlink="">
      <xdr:nvSpPr>
        <xdr:cNvPr id="265" name="テキスト ボックス 264"/>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50800</xdr:rowOff>
    </xdr:from>
    <xdr:to>
      <xdr:col>21</xdr:col>
      <xdr:colOff>412750</xdr:colOff>
      <xdr:row>58</xdr:row>
      <xdr:rowOff>152400</xdr:rowOff>
    </xdr:to>
    <xdr:sp macro="" textlink="">
      <xdr:nvSpPr>
        <xdr:cNvPr id="266" name="円/楕円 265"/>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137177</xdr:rowOff>
    </xdr:from>
    <xdr:ext cx="762000" cy="259045"/>
    <xdr:sp macro="" textlink="">
      <xdr:nvSpPr>
        <xdr:cNvPr id="267" name="テキスト ボックス 266"/>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25400</xdr:rowOff>
    </xdr:from>
    <xdr:to>
      <xdr:col>20</xdr:col>
      <xdr:colOff>209550</xdr:colOff>
      <xdr:row>58</xdr:row>
      <xdr:rowOff>127000</xdr:rowOff>
    </xdr:to>
    <xdr:sp macro="" textlink="">
      <xdr:nvSpPr>
        <xdr:cNvPr id="268" name="円/楕円 267"/>
        <xdr:cNvSpPr/>
      </xdr:nvSpPr>
      <xdr:spPr>
        <a:xfrm>
          <a:off x="13843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111777</xdr:rowOff>
    </xdr:from>
    <xdr:ext cx="762000" cy="259045"/>
    <xdr:sp macro="" textlink="">
      <xdr:nvSpPr>
        <xdr:cNvPr id="269" name="テキスト ボックス 268"/>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0" name="円/楕円 269"/>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1" name="テキスト ボックス 270"/>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補助費等は近年横ばい傾向にあるが、類似団体平均を下回っており、今後もこの傾向を継続するよう努める。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7" name="テキスト ボックス 28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89" name="テキスト ボックス 28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1" name="テキスト ボックス 29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3" name="テキスト ボックス 29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5" name="テキスト ボックス 29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7" name="テキスト ボックス 29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299" name="直線コネクタ 298"/>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0"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1" name="直線コネクタ 300"/>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2"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3" name="直線コネクタ 302"/>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57150</xdr:rowOff>
    </xdr:from>
    <xdr:to>
      <xdr:col>24</xdr:col>
      <xdr:colOff>31750</xdr:colOff>
      <xdr:row>33</xdr:row>
      <xdr:rowOff>107950</xdr:rowOff>
    </xdr:to>
    <xdr:cxnSp macro="">
      <xdr:nvCxnSpPr>
        <xdr:cNvPr id="304" name="直線コネクタ 303"/>
        <xdr:cNvCxnSpPr/>
      </xdr:nvCxnSpPr>
      <xdr:spPr>
        <a:xfrm flipV="1">
          <a:off x="15671800" y="5715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5"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06" name="フローチャート : 判断 305"/>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107950</xdr:rowOff>
    </xdr:from>
    <xdr:to>
      <xdr:col>22</xdr:col>
      <xdr:colOff>565150</xdr:colOff>
      <xdr:row>33</xdr:row>
      <xdr:rowOff>120650</xdr:rowOff>
    </xdr:to>
    <xdr:cxnSp macro="">
      <xdr:nvCxnSpPr>
        <xdr:cNvPr id="307" name="直線コネクタ 306"/>
        <xdr:cNvCxnSpPr/>
      </xdr:nvCxnSpPr>
      <xdr:spPr>
        <a:xfrm flipV="1">
          <a:off x="14782800" y="576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152400</xdr:rowOff>
    </xdr:from>
    <xdr:to>
      <xdr:col>22</xdr:col>
      <xdr:colOff>615950</xdr:colOff>
      <xdr:row>37</xdr:row>
      <xdr:rowOff>82550</xdr:rowOff>
    </xdr:to>
    <xdr:sp macro="" textlink="">
      <xdr:nvSpPr>
        <xdr:cNvPr id="308" name="フローチャート : 判断 307"/>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09" name="テキスト ボックス 308"/>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95250</xdr:rowOff>
    </xdr:from>
    <xdr:to>
      <xdr:col>21</xdr:col>
      <xdr:colOff>361950</xdr:colOff>
      <xdr:row>33</xdr:row>
      <xdr:rowOff>120650</xdr:rowOff>
    </xdr:to>
    <xdr:cxnSp macro="">
      <xdr:nvCxnSpPr>
        <xdr:cNvPr id="310" name="直線コネクタ 309"/>
        <xdr:cNvCxnSpPr/>
      </xdr:nvCxnSpPr>
      <xdr:spPr>
        <a:xfrm>
          <a:off x="13893800" y="575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165100</xdr:rowOff>
    </xdr:from>
    <xdr:to>
      <xdr:col>21</xdr:col>
      <xdr:colOff>412750</xdr:colOff>
      <xdr:row>37</xdr:row>
      <xdr:rowOff>95250</xdr:rowOff>
    </xdr:to>
    <xdr:sp macro="" textlink="">
      <xdr:nvSpPr>
        <xdr:cNvPr id="311" name="フローチャート : 判断 310"/>
        <xdr:cNvSpPr/>
      </xdr:nvSpPr>
      <xdr:spPr>
        <a:xfrm>
          <a:off x="14732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80027</xdr:rowOff>
    </xdr:from>
    <xdr:ext cx="762000" cy="259045"/>
    <xdr:sp macro="" textlink="">
      <xdr:nvSpPr>
        <xdr:cNvPr id="312" name="テキスト ボックス 311"/>
        <xdr:cNvSpPr txBox="1"/>
      </xdr:nvSpPr>
      <xdr:spPr>
        <a:xfrm>
          <a:off x="14401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57150</xdr:rowOff>
    </xdr:from>
    <xdr:to>
      <xdr:col>20</xdr:col>
      <xdr:colOff>158750</xdr:colOff>
      <xdr:row>33</xdr:row>
      <xdr:rowOff>95250</xdr:rowOff>
    </xdr:to>
    <xdr:cxnSp macro="">
      <xdr:nvCxnSpPr>
        <xdr:cNvPr id="313" name="直線コネクタ 312"/>
        <xdr:cNvCxnSpPr/>
      </xdr:nvCxnSpPr>
      <xdr:spPr>
        <a:xfrm>
          <a:off x="13004800" y="571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152400</xdr:rowOff>
    </xdr:from>
    <xdr:to>
      <xdr:col>20</xdr:col>
      <xdr:colOff>209550</xdr:colOff>
      <xdr:row>37</xdr:row>
      <xdr:rowOff>82550</xdr:rowOff>
    </xdr:to>
    <xdr:sp macro="" textlink="">
      <xdr:nvSpPr>
        <xdr:cNvPr id="314" name="フローチャート : 判断 313"/>
        <xdr:cNvSpPr/>
      </xdr:nvSpPr>
      <xdr:spPr>
        <a:xfrm>
          <a:off x="13843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15" name="テキスト ボックス 314"/>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16" name="フローチャート : 判断 315"/>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17" name="テキスト ボックス 316"/>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6350</xdr:rowOff>
    </xdr:from>
    <xdr:to>
      <xdr:col>24</xdr:col>
      <xdr:colOff>82550</xdr:colOff>
      <xdr:row>33</xdr:row>
      <xdr:rowOff>107950</xdr:rowOff>
    </xdr:to>
    <xdr:sp macro="" textlink="">
      <xdr:nvSpPr>
        <xdr:cNvPr id="323" name="円/楕円 322"/>
        <xdr:cNvSpPr/>
      </xdr:nvSpPr>
      <xdr:spPr>
        <a:xfrm>
          <a:off x="164592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22877</xdr:rowOff>
    </xdr:from>
    <xdr:ext cx="762000" cy="259045"/>
    <xdr:sp macro="" textlink="">
      <xdr:nvSpPr>
        <xdr:cNvPr id="324"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57150</xdr:rowOff>
    </xdr:from>
    <xdr:to>
      <xdr:col>22</xdr:col>
      <xdr:colOff>615950</xdr:colOff>
      <xdr:row>33</xdr:row>
      <xdr:rowOff>158750</xdr:rowOff>
    </xdr:to>
    <xdr:sp macro="" textlink="">
      <xdr:nvSpPr>
        <xdr:cNvPr id="325" name="円/楕円 324"/>
        <xdr:cNvSpPr/>
      </xdr:nvSpPr>
      <xdr:spPr>
        <a:xfrm>
          <a:off x="15621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168927</xdr:rowOff>
    </xdr:from>
    <xdr:ext cx="736600" cy="259045"/>
    <xdr:sp macro="" textlink="">
      <xdr:nvSpPr>
        <xdr:cNvPr id="326" name="テキスト ボックス 325"/>
        <xdr:cNvSpPr txBox="1"/>
      </xdr:nvSpPr>
      <xdr:spPr>
        <a:xfrm>
          <a:off x="15290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69850</xdr:rowOff>
    </xdr:from>
    <xdr:to>
      <xdr:col>21</xdr:col>
      <xdr:colOff>412750</xdr:colOff>
      <xdr:row>34</xdr:row>
      <xdr:rowOff>0</xdr:rowOff>
    </xdr:to>
    <xdr:sp macro="" textlink="">
      <xdr:nvSpPr>
        <xdr:cNvPr id="327" name="円/楕円 326"/>
        <xdr:cNvSpPr/>
      </xdr:nvSpPr>
      <xdr:spPr>
        <a:xfrm>
          <a:off x="14732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10177</xdr:rowOff>
    </xdr:from>
    <xdr:ext cx="762000" cy="259045"/>
    <xdr:sp macro="" textlink="">
      <xdr:nvSpPr>
        <xdr:cNvPr id="328" name="テキスト ボックス 327"/>
        <xdr:cNvSpPr txBox="1"/>
      </xdr:nvSpPr>
      <xdr:spPr>
        <a:xfrm>
          <a:off x="14401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44450</xdr:rowOff>
    </xdr:from>
    <xdr:to>
      <xdr:col>20</xdr:col>
      <xdr:colOff>209550</xdr:colOff>
      <xdr:row>33</xdr:row>
      <xdr:rowOff>146050</xdr:rowOff>
    </xdr:to>
    <xdr:sp macro="" textlink="">
      <xdr:nvSpPr>
        <xdr:cNvPr id="329" name="円/楕円 328"/>
        <xdr:cNvSpPr/>
      </xdr:nvSpPr>
      <xdr:spPr>
        <a:xfrm>
          <a:off x="13843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156227</xdr:rowOff>
    </xdr:from>
    <xdr:ext cx="762000" cy="259045"/>
    <xdr:sp macro="" textlink="">
      <xdr:nvSpPr>
        <xdr:cNvPr id="330" name="テキスト ボックス 329"/>
        <xdr:cNvSpPr txBox="1"/>
      </xdr:nvSpPr>
      <xdr:spPr>
        <a:xfrm>
          <a:off x="13512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6350</xdr:rowOff>
    </xdr:from>
    <xdr:to>
      <xdr:col>19</xdr:col>
      <xdr:colOff>6350</xdr:colOff>
      <xdr:row>33</xdr:row>
      <xdr:rowOff>107950</xdr:rowOff>
    </xdr:to>
    <xdr:sp macro="" textlink="">
      <xdr:nvSpPr>
        <xdr:cNvPr id="331" name="円/楕円 330"/>
        <xdr:cNvSpPr/>
      </xdr:nvSpPr>
      <xdr:spPr>
        <a:xfrm>
          <a:off x="12954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118127</xdr:rowOff>
    </xdr:from>
    <xdr:ext cx="762000" cy="259045"/>
    <xdr:sp macro="" textlink="">
      <xdr:nvSpPr>
        <xdr:cNvPr id="332" name="テキスト ボックス 331"/>
        <xdr:cNvSpPr txBox="1"/>
      </xdr:nvSpPr>
      <xdr:spPr>
        <a:xfrm>
          <a:off x="126238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主に衛生債等の長期債元金償還金及び支払利子が減少したことにより、平成</a:t>
          </a:r>
          <a:r>
            <a:rPr kumimoji="1" lang="en-US" altLang="ja-JP" sz="1300">
              <a:latin typeface="ＭＳ Ｐゴシック"/>
            </a:rPr>
            <a:t>25</a:t>
          </a:r>
          <a:r>
            <a:rPr kumimoji="1" lang="ja-JP" altLang="en-US" sz="1300">
              <a:latin typeface="ＭＳ Ｐゴシック"/>
            </a:rPr>
            <a:t>年度までは普通会計で毎年約</a:t>
          </a:r>
          <a:r>
            <a:rPr kumimoji="1" lang="en-US" altLang="ja-JP" sz="1300">
              <a:latin typeface="ＭＳ Ｐゴシック"/>
            </a:rPr>
            <a:t>2</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億円の減少がみられたが、平成</a:t>
          </a:r>
          <a:r>
            <a:rPr kumimoji="1" lang="en-US" altLang="ja-JP" sz="1300">
              <a:latin typeface="ＭＳ Ｐゴシック"/>
            </a:rPr>
            <a:t>26</a:t>
          </a:r>
          <a:r>
            <a:rPr kumimoji="1" lang="ja-JP" altLang="en-US" sz="1300">
              <a:latin typeface="ＭＳ Ｐゴシック"/>
            </a:rPr>
            <a:t>年度は平成</a:t>
          </a:r>
          <a:r>
            <a:rPr kumimoji="1" lang="en-US" altLang="ja-JP" sz="1300">
              <a:latin typeface="ＭＳ Ｐゴシック"/>
            </a:rPr>
            <a:t>25</a:t>
          </a:r>
          <a:r>
            <a:rPr kumimoji="1" lang="ja-JP" altLang="en-US" sz="1300">
              <a:latin typeface="ＭＳ Ｐゴシック"/>
            </a:rPr>
            <a:t>年度とほぼ横ばいとなった。</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年度は減税補てん債の一部完済により減となった。</a:t>
          </a:r>
        </a:p>
        <a:p>
          <a:r>
            <a:rPr kumimoji="1" lang="ja-JP" altLang="en-US" sz="1300">
              <a:latin typeface="ＭＳ Ｐゴシック"/>
            </a:rPr>
            <a:t>今後も継続して公債費の減額を図っていく。</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0" name="直線コネクタ 359"/>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1"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2" name="直線コネクタ 361"/>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3"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4" name="直線コネクタ 363"/>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123190</xdr:rowOff>
    </xdr:from>
    <xdr:to>
      <xdr:col>7</xdr:col>
      <xdr:colOff>15875</xdr:colOff>
      <xdr:row>76</xdr:row>
      <xdr:rowOff>88900</xdr:rowOff>
    </xdr:to>
    <xdr:cxnSp macro="">
      <xdr:nvCxnSpPr>
        <xdr:cNvPr id="365" name="直線コネクタ 364"/>
        <xdr:cNvCxnSpPr/>
      </xdr:nvCxnSpPr>
      <xdr:spPr>
        <a:xfrm flipV="1">
          <a:off x="3987800" y="12981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66"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7" name="フローチャート : 判断 366"/>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76</xdr:row>
      <xdr:rowOff>104139</xdr:rowOff>
    </xdr:to>
    <xdr:cxnSp macro="">
      <xdr:nvCxnSpPr>
        <xdr:cNvPr id="368" name="直線コネクタ 367"/>
        <xdr:cNvCxnSpPr/>
      </xdr:nvCxnSpPr>
      <xdr:spPr>
        <a:xfrm flipV="1">
          <a:off x="3098800" y="13119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69" name="フローチャート : 判断 368"/>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0" name="テキスト ボックス 369"/>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77</xdr:row>
      <xdr:rowOff>1270</xdr:rowOff>
    </xdr:to>
    <xdr:cxnSp macro="">
      <xdr:nvCxnSpPr>
        <xdr:cNvPr id="371" name="直線コネクタ 370"/>
        <xdr:cNvCxnSpPr/>
      </xdr:nvCxnSpPr>
      <xdr:spPr>
        <a:xfrm flipV="1">
          <a:off x="2209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80011</xdr:rowOff>
    </xdr:from>
    <xdr:to>
      <xdr:col>4</xdr:col>
      <xdr:colOff>396875</xdr:colOff>
      <xdr:row>78</xdr:row>
      <xdr:rowOff>10161</xdr:rowOff>
    </xdr:to>
    <xdr:sp macro="" textlink="">
      <xdr:nvSpPr>
        <xdr:cNvPr id="372" name="フローチャート : 判断 371"/>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166388</xdr:rowOff>
    </xdr:from>
    <xdr:ext cx="762000" cy="259045"/>
    <xdr:sp macro="" textlink="">
      <xdr:nvSpPr>
        <xdr:cNvPr id="373" name="テキスト ボックス 372"/>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157480</xdr:rowOff>
    </xdr:from>
    <xdr:to>
      <xdr:col>3</xdr:col>
      <xdr:colOff>142875</xdr:colOff>
      <xdr:row>77</xdr:row>
      <xdr:rowOff>1270</xdr:rowOff>
    </xdr:to>
    <xdr:cxnSp macro="">
      <xdr:nvCxnSpPr>
        <xdr:cNvPr id="374" name="直線コネクタ 373"/>
        <xdr:cNvCxnSpPr/>
      </xdr:nvCxnSpPr>
      <xdr:spPr>
        <a:xfrm>
          <a:off x="1320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95250</xdr:rowOff>
    </xdr:from>
    <xdr:to>
      <xdr:col>3</xdr:col>
      <xdr:colOff>193675</xdr:colOff>
      <xdr:row>78</xdr:row>
      <xdr:rowOff>25400</xdr:rowOff>
    </xdr:to>
    <xdr:sp macro="" textlink="">
      <xdr:nvSpPr>
        <xdr:cNvPr id="375" name="フローチャート : 判断 374"/>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76" name="テキスト ボックス 375"/>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7" name="フローチャート : 判断 376"/>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8" name="テキスト ボックス 377"/>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72390</xdr:rowOff>
    </xdr:from>
    <xdr:to>
      <xdr:col>7</xdr:col>
      <xdr:colOff>66675</xdr:colOff>
      <xdr:row>76</xdr:row>
      <xdr:rowOff>2539</xdr:rowOff>
    </xdr:to>
    <xdr:sp macro="" textlink="">
      <xdr:nvSpPr>
        <xdr:cNvPr id="384" name="円/楕円 383"/>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88917</xdr:rowOff>
    </xdr:from>
    <xdr:ext cx="762000" cy="259045"/>
    <xdr:sp macro="" textlink="">
      <xdr:nvSpPr>
        <xdr:cNvPr id="385"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38100</xdr:rowOff>
    </xdr:from>
    <xdr:to>
      <xdr:col>5</xdr:col>
      <xdr:colOff>600075</xdr:colOff>
      <xdr:row>76</xdr:row>
      <xdr:rowOff>139700</xdr:rowOff>
    </xdr:to>
    <xdr:sp macro="" textlink="">
      <xdr:nvSpPr>
        <xdr:cNvPr id="386" name="円/楕円 385"/>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149877</xdr:rowOff>
    </xdr:from>
    <xdr:ext cx="736600" cy="259045"/>
    <xdr:sp macro="" textlink="">
      <xdr:nvSpPr>
        <xdr:cNvPr id="387" name="テキスト ボックス 386"/>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88" name="円/楕円 387"/>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89" name="テキスト ボックス 388"/>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90" name="円/楕円 389"/>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91" name="テキスト ボックス 390"/>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106680</xdr:rowOff>
    </xdr:from>
    <xdr:to>
      <xdr:col>1</xdr:col>
      <xdr:colOff>676275</xdr:colOff>
      <xdr:row>77</xdr:row>
      <xdr:rowOff>36830</xdr:rowOff>
    </xdr:to>
    <xdr:sp macro="" textlink="">
      <xdr:nvSpPr>
        <xdr:cNvPr id="392" name="円/楕円 391"/>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47007</xdr:rowOff>
    </xdr:from>
    <xdr:ext cx="762000" cy="259045"/>
    <xdr:sp macro="" textlink="">
      <xdr:nvSpPr>
        <xdr:cNvPr id="393" name="テキスト ボックス 39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扶助費および繰出金の経常収支比率が悪化したことにより、公債費以外が前年度より</a:t>
          </a:r>
          <a:r>
            <a:rPr kumimoji="1" lang="en-US" altLang="ja-JP" sz="1300">
              <a:latin typeface="ＭＳ Ｐゴシック"/>
            </a:rPr>
            <a:t>2.0</a:t>
          </a:r>
          <a:r>
            <a:rPr kumimoji="1" lang="ja-JP" altLang="en-US" sz="1300">
              <a:latin typeface="ＭＳ Ｐゴシック"/>
            </a:rPr>
            <a:t>ポイント増加した。</a:t>
          </a:r>
        </a:p>
        <a:p>
          <a:r>
            <a:rPr kumimoji="1" lang="ja-JP" altLang="en-US" sz="1300">
              <a:latin typeface="ＭＳ Ｐゴシック"/>
            </a:rPr>
            <a:t>今後は扶助費が増額傾向にあるため、公債費以外が増加していく傾向にあると分析している。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1" name="直線コネクタ 420"/>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2"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3" name="直線コネクタ 422"/>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4"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5" name="直線コネクタ 424"/>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168911</xdr:rowOff>
    </xdr:from>
    <xdr:to>
      <xdr:col>24</xdr:col>
      <xdr:colOff>31750</xdr:colOff>
      <xdr:row>80</xdr:row>
      <xdr:rowOff>149861</xdr:rowOff>
    </xdr:to>
    <xdr:cxnSp macro="">
      <xdr:nvCxnSpPr>
        <xdr:cNvPr id="426" name="直線コネクタ 425"/>
        <xdr:cNvCxnSpPr/>
      </xdr:nvCxnSpPr>
      <xdr:spPr>
        <a:xfrm>
          <a:off x="15671800" y="1371346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27"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28" name="フローチャート : 判断 427"/>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146050</xdr:rowOff>
    </xdr:from>
    <xdr:to>
      <xdr:col>22</xdr:col>
      <xdr:colOff>565150</xdr:colOff>
      <xdr:row>79</xdr:row>
      <xdr:rowOff>168911</xdr:rowOff>
    </xdr:to>
    <xdr:cxnSp macro="">
      <xdr:nvCxnSpPr>
        <xdr:cNvPr id="429" name="直線コネクタ 428"/>
        <xdr:cNvCxnSpPr/>
      </xdr:nvCxnSpPr>
      <xdr:spPr>
        <a:xfrm>
          <a:off x="14782800" y="13690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49530</xdr:rowOff>
    </xdr:from>
    <xdr:to>
      <xdr:col>22</xdr:col>
      <xdr:colOff>615950</xdr:colOff>
      <xdr:row>79</xdr:row>
      <xdr:rowOff>151130</xdr:rowOff>
    </xdr:to>
    <xdr:sp macro="" textlink="">
      <xdr:nvSpPr>
        <xdr:cNvPr id="430" name="フローチャート : 判断 429"/>
        <xdr:cNvSpPr/>
      </xdr:nvSpPr>
      <xdr:spPr>
        <a:xfrm>
          <a:off x="15621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161307</xdr:rowOff>
    </xdr:from>
    <xdr:ext cx="736600" cy="259045"/>
    <xdr:sp macro="" textlink="">
      <xdr:nvSpPr>
        <xdr:cNvPr id="431" name="テキスト ボックス 430"/>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146050</xdr:rowOff>
    </xdr:from>
    <xdr:to>
      <xdr:col>21</xdr:col>
      <xdr:colOff>361950</xdr:colOff>
      <xdr:row>81</xdr:row>
      <xdr:rowOff>31750</xdr:rowOff>
    </xdr:to>
    <xdr:cxnSp macro="">
      <xdr:nvCxnSpPr>
        <xdr:cNvPr id="432" name="直線コネクタ 431"/>
        <xdr:cNvCxnSpPr/>
      </xdr:nvCxnSpPr>
      <xdr:spPr>
        <a:xfrm flipV="1">
          <a:off x="13893800" y="13690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33" name="フローチャート : 判断 432"/>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107966</xdr:rowOff>
    </xdr:from>
    <xdr:ext cx="762000" cy="259045"/>
    <xdr:sp macro="" textlink="">
      <xdr:nvSpPr>
        <xdr:cNvPr id="434" name="テキスト ボックス 433"/>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88900</xdr:rowOff>
    </xdr:from>
    <xdr:to>
      <xdr:col>20</xdr:col>
      <xdr:colOff>158750</xdr:colOff>
      <xdr:row>81</xdr:row>
      <xdr:rowOff>31750</xdr:rowOff>
    </xdr:to>
    <xdr:cxnSp macro="">
      <xdr:nvCxnSpPr>
        <xdr:cNvPr id="435" name="直線コネクタ 434"/>
        <xdr:cNvCxnSpPr/>
      </xdr:nvCxnSpPr>
      <xdr:spPr>
        <a:xfrm>
          <a:off x="13004800" y="1380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80</xdr:row>
      <xdr:rowOff>7620</xdr:rowOff>
    </xdr:from>
    <xdr:to>
      <xdr:col>20</xdr:col>
      <xdr:colOff>209550</xdr:colOff>
      <xdr:row>80</xdr:row>
      <xdr:rowOff>109220</xdr:rowOff>
    </xdr:to>
    <xdr:sp macro="" textlink="">
      <xdr:nvSpPr>
        <xdr:cNvPr id="436" name="フローチャート : 判断 435"/>
        <xdr:cNvSpPr/>
      </xdr:nvSpPr>
      <xdr:spPr>
        <a:xfrm>
          <a:off x="13843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119397</xdr:rowOff>
    </xdr:from>
    <xdr:ext cx="762000" cy="259045"/>
    <xdr:sp macro="" textlink="">
      <xdr:nvSpPr>
        <xdr:cNvPr id="437" name="テキスト ボックス 436"/>
        <xdr:cNvSpPr txBox="1"/>
      </xdr:nvSpPr>
      <xdr:spPr>
        <a:xfrm>
          <a:off x="13512800" y="1349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87630</xdr:rowOff>
    </xdr:from>
    <xdr:to>
      <xdr:col>19</xdr:col>
      <xdr:colOff>6350</xdr:colOff>
      <xdr:row>80</xdr:row>
      <xdr:rowOff>17780</xdr:rowOff>
    </xdr:to>
    <xdr:sp macro="" textlink="">
      <xdr:nvSpPr>
        <xdr:cNvPr id="438" name="フローチャート : 判断 437"/>
        <xdr:cNvSpPr/>
      </xdr:nvSpPr>
      <xdr:spPr>
        <a:xfrm>
          <a:off x="12954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27957</xdr:rowOff>
    </xdr:from>
    <xdr:ext cx="762000" cy="259045"/>
    <xdr:sp macro="" textlink="">
      <xdr:nvSpPr>
        <xdr:cNvPr id="439" name="テキスト ボックス 438"/>
        <xdr:cNvSpPr txBox="1"/>
      </xdr:nvSpPr>
      <xdr:spPr>
        <a:xfrm>
          <a:off x="12623800" y="1340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99061</xdr:rowOff>
    </xdr:from>
    <xdr:to>
      <xdr:col>24</xdr:col>
      <xdr:colOff>82550</xdr:colOff>
      <xdr:row>81</xdr:row>
      <xdr:rowOff>29211</xdr:rowOff>
    </xdr:to>
    <xdr:sp macro="" textlink="">
      <xdr:nvSpPr>
        <xdr:cNvPr id="445" name="円/楕円 444"/>
        <xdr:cNvSpPr/>
      </xdr:nvSpPr>
      <xdr:spPr>
        <a:xfrm>
          <a:off x="16459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7638</xdr:rowOff>
    </xdr:from>
    <xdr:ext cx="762000" cy="259045"/>
    <xdr:sp macro="" textlink="">
      <xdr:nvSpPr>
        <xdr:cNvPr id="446" name="公債費以外該当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118111</xdr:rowOff>
    </xdr:from>
    <xdr:to>
      <xdr:col>22</xdr:col>
      <xdr:colOff>615950</xdr:colOff>
      <xdr:row>80</xdr:row>
      <xdr:rowOff>48261</xdr:rowOff>
    </xdr:to>
    <xdr:sp macro="" textlink="">
      <xdr:nvSpPr>
        <xdr:cNvPr id="447" name="円/楕円 446"/>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33038</xdr:rowOff>
    </xdr:from>
    <xdr:ext cx="736600" cy="259045"/>
    <xdr:sp macro="" textlink="">
      <xdr:nvSpPr>
        <xdr:cNvPr id="448" name="テキスト ボックス 447"/>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95250</xdr:rowOff>
    </xdr:from>
    <xdr:to>
      <xdr:col>21</xdr:col>
      <xdr:colOff>412750</xdr:colOff>
      <xdr:row>80</xdr:row>
      <xdr:rowOff>25400</xdr:rowOff>
    </xdr:to>
    <xdr:sp macro="" textlink="">
      <xdr:nvSpPr>
        <xdr:cNvPr id="449" name="円/楕円 448"/>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10177</xdr:rowOff>
    </xdr:from>
    <xdr:ext cx="762000" cy="259045"/>
    <xdr:sp macro="" textlink="">
      <xdr:nvSpPr>
        <xdr:cNvPr id="450" name="テキスト ボックス 449"/>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152400</xdr:rowOff>
    </xdr:from>
    <xdr:to>
      <xdr:col>20</xdr:col>
      <xdr:colOff>209550</xdr:colOff>
      <xdr:row>81</xdr:row>
      <xdr:rowOff>82550</xdr:rowOff>
    </xdr:to>
    <xdr:sp macro="" textlink="">
      <xdr:nvSpPr>
        <xdr:cNvPr id="451" name="円/楕円 450"/>
        <xdr:cNvSpPr/>
      </xdr:nvSpPr>
      <xdr:spPr>
        <a:xfrm>
          <a:off x="13843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67327</xdr:rowOff>
    </xdr:from>
    <xdr:ext cx="762000" cy="259045"/>
    <xdr:sp macro="" textlink="">
      <xdr:nvSpPr>
        <xdr:cNvPr id="452" name="テキスト ボックス 451"/>
        <xdr:cNvSpPr txBox="1"/>
      </xdr:nvSpPr>
      <xdr:spPr>
        <a:xfrm>
          <a:off x="13512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38100</xdr:rowOff>
    </xdr:from>
    <xdr:to>
      <xdr:col>19</xdr:col>
      <xdr:colOff>6350</xdr:colOff>
      <xdr:row>80</xdr:row>
      <xdr:rowOff>139700</xdr:rowOff>
    </xdr:to>
    <xdr:sp macro="" textlink="">
      <xdr:nvSpPr>
        <xdr:cNvPr id="453" name="円/楕円 452"/>
        <xdr:cNvSpPr/>
      </xdr:nvSpPr>
      <xdr:spPr>
        <a:xfrm>
          <a:off x="12954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124477</xdr:rowOff>
    </xdr:from>
    <xdr:ext cx="762000" cy="259045"/>
    <xdr:sp macro="" textlink="">
      <xdr:nvSpPr>
        <xdr:cNvPr id="454" name="テキスト ボックス 453"/>
        <xdr:cNvSpPr txBox="1"/>
      </xdr:nvSpPr>
      <xdr:spPr>
        <a:xfrm>
          <a:off x="12623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神奈川県鎌倉市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101968</xdr:rowOff>
    </xdr:from>
    <xdr:to>
      <xdr:col>4</xdr:col>
      <xdr:colOff>1117600</xdr:colOff>
      <xdr:row>13</xdr:row>
      <xdr:rowOff>149403</xdr:rowOff>
    </xdr:to>
    <xdr:cxnSp macro="">
      <xdr:nvCxnSpPr>
        <xdr:cNvPr id="50" name="直線コネクタ 49"/>
        <xdr:cNvCxnSpPr/>
      </xdr:nvCxnSpPr>
      <xdr:spPr bwMode="auto">
        <a:xfrm flipV="1">
          <a:off x="5003800" y="2378443"/>
          <a:ext cx="647700" cy="47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161053</xdr:rowOff>
    </xdr:from>
    <xdr:ext cx="762000" cy="259045"/>
    <xdr:sp macro="" textlink="">
      <xdr:nvSpPr>
        <xdr:cNvPr id="51" name="人口1人当たり決算額の推移平均値テキスト130"/>
        <xdr:cNvSpPr txBox="1"/>
      </xdr:nvSpPr>
      <xdr:spPr>
        <a:xfrm>
          <a:off x="5740400" y="260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149403</xdr:rowOff>
    </xdr:from>
    <xdr:to>
      <xdr:col>4</xdr:col>
      <xdr:colOff>469900</xdr:colOff>
      <xdr:row>14</xdr:row>
      <xdr:rowOff>37846</xdr:rowOff>
    </xdr:to>
    <xdr:cxnSp macro="">
      <xdr:nvCxnSpPr>
        <xdr:cNvPr id="53" name="直線コネクタ 52"/>
        <xdr:cNvCxnSpPr/>
      </xdr:nvCxnSpPr>
      <xdr:spPr bwMode="auto">
        <a:xfrm flipV="1">
          <a:off x="4305300" y="2425878"/>
          <a:ext cx="698500" cy="59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46520</xdr:rowOff>
    </xdr:from>
    <xdr:to>
      <xdr:col>4</xdr:col>
      <xdr:colOff>520700</xdr:colOff>
      <xdr:row>14</xdr:row>
      <xdr:rowOff>148120</xdr:rowOff>
    </xdr:to>
    <xdr:sp macro="" textlink="">
      <xdr:nvSpPr>
        <xdr:cNvPr id="54" name="フローチャート : 判断 53"/>
        <xdr:cNvSpPr/>
      </xdr:nvSpPr>
      <xdr:spPr bwMode="auto">
        <a:xfrm>
          <a:off x="4953000" y="2494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132897</xdr:rowOff>
    </xdr:from>
    <xdr:ext cx="736600" cy="259045"/>
    <xdr:sp macro="" textlink="">
      <xdr:nvSpPr>
        <xdr:cNvPr id="55" name="テキスト ボックス 54"/>
        <xdr:cNvSpPr txBox="1"/>
      </xdr:nvSpPr>
      <xdr:spPr>
        <a:xfrm>
          <a:off x="4622800" y="2580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66,529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86309</xdr:rowOff>
    </xdr:from>
    <xdr:to>
      <xdr:col>3</xdr:col>
      <xdr:colOff>904875</xdr:colOff>
      <xdr:row>14</xdr:row>
      <xdr:rowOff>37846</xdr:rowOff>
    </xdr:to>
    <xdr:cxnSp macro="">
      <xdr:nvCxnSpPr>
        <xdr:cNvPr id="56" name="直線コネクタ 55"/>
        <xdr:cNvCxnSpPr/>
      </xdr:nvCxnSpPr>
      <xdr:spPr bwMode="auto">
        <a:xfrm>
          <a:off x="3606800" y="2362784"/>
          <a:ext cx="698500" cy="12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80277</xdr:rowOff>
    </xdr:from>
    <xdr:to>
      <xdr:col>3</xdr:col>
      <xdr:colOff>955675</xdr:colOff>
      <xdr:row>15</xdr:row>
      <xdr:rowOff>10427</xdr:rowOff>
    </xdr:to>
    <xdr:sp macro="" textlink="">
      <xdr:nvSpPr>
        <xdr:cNvPr id="57" name="フローチャート : 判断 56"/>
        <xdr:cNvSpPr/>
      </xdr:nvSpPr>
      <xdr:spPr bwMode="auto">
        <a:xfrm>
          <a:off x="4254500" y="252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166654</xdr:rowOff>
    </xdr:from>
    <xdr:ext cx="762000" cy="259045"/>
    <xdr:sp macro="" textlink="">
      <xdr:nvSpPr>
        <xdr:cNvPr id="58" name="テキスト ボックス 57"/>
        <xdr:cNvSpPr txBox="1"/>
      </xdr:nvSpPr>
      <xdr:spPr>
        <a:xfrm>
          <a:off x="3924300" y="261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65,643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44399</xdr:rowOff>
    </xdr:from>
    <xdr:to>
      <xdr:col>3</xdr:col>
      <xdr:colOff>206375</xdr:colOff>
      <xdr:row>13</xdr:row>
      <xdr:rowOff>86309</xdr:rowOff>
    </xdr:to>
    <xdr:cxnSp macro="">
      <xdr:nvCxnSpPr>
        <xdr:cNvPr id="59" name="直線コネクタ 58"/>
        <xdr:cNvCxnSpPr/>
      </xdr:nvCxnSpPr>
      <xdr:spPr bwMode="auto">
        <a:xfrm>
          <a:off x="2908300" y="2149424"/>
          <a:ext cx="698500" cy="213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160896</xdr:rowOff>
    </xdr:from>
    <xdr:to>
      <xdr:col>3</xdr:col>
      <xdr:colOff>257175</xdr:colOff>
      <xdr:row>14</xdr:row>
      <xdr:rowOff>91046</xdr:rowOff>
    </xdr:to>
    <xdr:sp macro="" textlink="">
      <xdr:nvSpPr>
        <xdr:cNvPr id="60" name="フローチャート : 判断 59"/>
        <xdr:cNvSpPr/>
      </xdr:nvSpPr>
      <xdr:spPr bwMode="auto">
        <a:xfrm>
          <a:off x="3556000" y="2437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75823</xdr:rowOff>
    </xdr:from>
    <xdr:ext cx="762000" cy="259045"/>
    <xdr:sp macro="" textlink="">
      <xdr:nvSpPr>
        <xdr:cNvPr id="61" name="テキスト ボックス 60"/>
        <xdr:cNvSpPr txBox="1"/>
      </xdr:nvSpPr>
      <xdr:spPr>
        <a:xfrm>
          <a:off x="3225800" y="252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68,027</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5791</xdr:rowOff>
    </xdr:from>
    <xdr:to>
      <xdr:col>2</xdr:col>
      <xdr:colOff>692150</xdr:colOff>
      <xdr:row>13</xdr:row>
      <xdr:rowOff>107391</xdr:rowOff>
    </xdr:to>
    <xdr:sp macro="" textlink="">
      <xdr:nvSpPr>
        <xdr:cNvPr id="62" name="フローチャート : 判断 61"/>
        <xdr:cNvSpPr/>
      </xdr:nvSpPr>
      <xdr:spPr bwMode="auto">
        <a:xfrm>
          <a:off x="2857500" y="2282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92168</xdr:rowOff>
    </xdr:from>
    <xdr:ext cx="762000" cy="259045"/>
    <xdr:sp macro="" textlink="">
      <xdr:nvSpPr>
        <xdr:cNvPr id="63" name="テキスト ボックス 62"/>
        <xdr:cNvSpPr txBox="1"/>
      </xdr:nvSpPr>
      <xdr:spPr>
        <a:xfrm>
          <a:off x="2527300" y="236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51168</xdr:rowOff>
    </xdr:from>
    <xdr:to>
      <xdr:col>5</xdr:col>
      <xdr:colOff>34925</xdr:colOff>
      <xdr:row>13</xdr:row>
      <xdr:rowOff>152768</xdr:rowOff>
    </xdr:to>
    <xdr:sp macro="" textlink="">
      <xdr:nvSpPr>
        <xdr:cNvPr id="69" name="円/楕円 68"/>
        <xdr:cNvSpPr/>
      </xdr:nvSpPr>
      <xdr:spPr bwMode="auto">
        <a:xfrm>
          <a:off x="5600700" y="232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67695</xdr:rowOff>
    </xdr:from>
    <xdr:ext cx="762000" cy="259045"/>
    <xdr:sp macro="" textlink="">
      <xdr:nvSpPr>
        <xdr:cNvPr id="70" name="人口1人当たり決算額の推移該当値テキスト130"/>
        <xdr:cNvSpPr txBox="1"/>
      </xdr:nvSpPr>
      <xdr:spPr>
        <a:xfrm>
          <a:off x="5740400" y="217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70,907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98603</xdr:rowOff>
    </xdr:from>
    <xdr:to>
      <xdr:col>4</xdr:col>
      <xdr:colOff>520700</xdr:colOff>
      <xdr:row>14</xdr:row>
      <xdr:rowOff>28753</xdr:rowOff>
    </xdr:to>
    <xdr:sp macro="" textlink="">
      <xdr:nvSpPr>
        <xdr:cNvPr id="71" name="円/楕円 70"/>
        <xdr:cNvSpPr/>
      </xdr:nvSpPr>
      <xdr:spPr bwMode="auto">
        <a:xfrm>
          <a:off x="4953000" y="2375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38930</xdr:rowOff>
    </xdr:from>
    <xdr:ext cx="736600" cy="259045"/>
    <xdr:sp macro="" textlink="">
      <xdr:nvSpPr>
        <xdr:cNvPr id="72" name="テキスト ボックス 71"/>
        <xdr:cNvSpPr txBox="1"/>
      </xdr:nvSpPr>
      <xdr:spPr>
        <a:xfrm>
          <a:off x="4622800" y="2143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69,662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158496</xdr:rowOff>
    </xdr:from>
    <xdr:to>
      <xdr:col>3</xdr:col>
      <xdr:colOff>955675</xdr:colOff>
      <xdr:row>14</xdr:row>
      <xdr:rowOff>88646</xdr:rowOff>
    </xdr:to>
    <xdr:sp macro="" textlink="">
      <xdr:nvSpPr>
        <xdr:cNvPr id="73" name="円/楕円 72"/>
        <xdr:cNvSpPr/>
      </xdr:nvSpPr>
      <xdr:spPr bwMode="auto">
        <a:xfrm>
          <a:off x="4254500" y="2434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98823</xdr:rowOff>
    </xdr:from>
    <xdr:ext cx="762000" cy="259045"/>
    <xdr:sp macro="" textlink="">
      <xdr:nvSpPr>
        <xdr:cNvPr id="74" name="テキスト ボックス 73"/>
        <xdr:cNvSpPr txBox="1"/>
      </xdr:nvSpPr>
      <xdr:spPr>
        <a:xfrm>
          <a:off x="3924300" y="22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68,090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35509</xdr:rowOff>
    </xdr:from>
    <xdr:to>
      <xdr:col>3</xdr:col>
      <xdr:colOff>257175</xdr:colOff>
      <xdr:row>13</xdr:row>
      <xdr:rowOff>137109</xdr:rowOff>
    </xdr:to>
    <xdr:sp macro="" textlink="">
      <xdr:nvSpPr>
        <xdr:cNvPr id="75" name="円/楕円 74"/>
        <xdr:cNvSpPr/>
      </xdr:nvSpPr>
      <xdr:spPr bwMode="auto">
        <a:xfrm>
          <a:off x="3556000" y="231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147286</xdr:rowOff>
    </xdr:from>
    <xdr:ext cx="762000" cy="259045"/>
    <xdr:sp macro="" textlink="">
      <xdr:nvSpPr>
        <xdr:cNvPr id="76" name="テキスト ボックス 75"/>
        <xdr:cNvSpPr txBox="1"/>
      </xdr:nvSpPr>
      <xdr:spPr>
        <a:xfrm>
          <a:off x="3225800" y="208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71,318</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165049</xdr:rowOff>
    </xdr:from>
    <xdr:to>
      <xdr:col>2</xdr:col>
      <xdr:colOff>692150</xdr:colOff>
      <xdr:row>12</xdr:row>
      <xdr:rowOff>95199</xdr:rowOff>
    </xdr:to>
    <xdr:sp macro="" textlink="">
      <xdr:nvSpPr>
        <xdr:cNvPr id="77" name="円/楕円 76"/>
        <xdr:cNvSpPr/>
      </xdr:nvSpPr>
      <xdr:spPr bwMode="auto">
        <a:xfrm>
          <a:off x="2857500" y="2098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105376</xdr:rowOff>
    </xdr:from>
    <xdr:ext cx="762000" cy="259045"/>
    <xdr:sp macro="" textlink="">
      <xdr:nvSpPr>
        <xdr:cNvPr id="78" name="テキスト ボックス 77"/>
        <xdr:cNvSpPr txBox="1"/>
      </xdr:nvSpPr>
      <xdr:spPr>
        <a:xfrm>
          <a:off x="2527300" y="186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32341</xdr:rowOff>
    </xdr:from>
    <xdr:ext cx="762000" cy="259045"/>
    <xdr:sp macro="" textlink="">
      <xdr:nvSpPr>
        <xdr:cNvPr id="106" name="人口1人当たり決算額の推移最小値テキスト445"/>
        <xdr:cNvSpPr txBox="1"/>
      </xdr:nvSpPr>
      <xdr:spPr>
        <a:xfrm>
          <a:off x="5740400" y="749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22164</xdr:rowOff>
    </xdr:from>
    <xdr:to>
      <xdr:col>4</xdr:col>
      <xdr:colOff>1117600</xdr:colOff>
      <xdr:row>38</xdr:row>
      <xdr:rowOff>86355</xdr:rowOff>
    </xdr:to>
    <xdr:cxnSp macro="">
      <xdr:nvCxnSpPr>
        <xdr:cNvPr id="110" name="直線コネクタ 109"/>
        <xdr:cNvCxnSpPr/>
      </xdr:nvCxnSpPr>
      <xdr:spPr bwMode="auto">
        <a:xfrm flipV="1">
          <a:off x="5003800" y="7489764"/>
          <a:ext cx="647700" cy="6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316938</xdr:rowOff>
    </xdr:from>
    <xdr:ext cx="762000" cy="259045"/>
    <xdr:sp macro="" textlink="">
      <xdr:nvSpPr>
        <xdr:cNvPr id="111" name="人口1人当たり決算額の推移平均値テキスト445"/>
        <xdr:cNvSpPr txBox="1"/>
      </xdr:nvSpPr>
      <xdr:spPr>
        <a:xfrm>
          <a:off x="5740400" y="6927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86355</xdr:rowOff>
    </xdr:from>
    <xdr:to>
      <xdr:col>4</xdr:col>
      <xdr:colOff>469900</xdr:colOff>
      <xdr:row>38</xdr:row>
      <xdr:rowOff>98242</xdr:rowOff>
    </xdr:to>
    <xdr:cxnSp macro="">
      <xdr:nvCxnSpPr>
        <xdr:cNvPr id="113" name="直線コネクタ 112"/>
        <xdr:cNvCxnSpPr/>
      </xdr:nvCxnSpPr>
      <xdr:spPr bwMode="auto">
        <a:xfrm flipV="1">
          <a:off x="4305300" y="7553955"/>
          <a:ext cx="698500" cy="1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129692</xdr:rowOff>
    </xdr:from>
    <xdr:to>
      <xdr:col>4</xdr:col>
      <xdr:colOff>520700</xdr:colOff>
      <xdr:row>37</xdr:row>
      <xdr:rowOff>59842</xdr:rowOff>
    </xdr:to>
    <xdr:sp macro="" textlink="">
      <xdr:nvSpPr>
        <xdr:cNvPr id="114" name="フローチャート : 判断 113"/>
        <xdr:cNvSpPr/>
      </xdr:nvSpPr>
      <xdr:spPr bwMode="auto">
        <a:xfrm>
          <a:off x="4953000" y="7082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241469</xdr:rowOff>
    </xdr:from>
    <xdr:ext cx="736600" cy="259045"/>
    <xdr:sp macro="" textlink="">
      <xdr:nvSpPr>
        <xdr:cNvPr id="115" name="テキスト ボックス 114"/>
        <xdr:cNvSpPr txBox="1"/>
      </xdr:nvSpPr>
      <xdr:spPr>
        <a:xfrm>
          <a:off x="4622800" y="685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337815</xdr:rowOff>
    </xdr:from>
    <xdr:to>
      <xdr:col>3</xdr:col>
      <xdr:colOff>904875</xdr:colOff>
      <xdr:row>38</xdr:row>
      <xdr:rowOff>98242</xdr:rowOff>
    </xdr:to>
    <xdr:cxnSp macro="">
      <xdr:nvCxnSpPr>
        <xdr:cNvPr id="116" name="直線コネクタ 115"/>
        <xdr:cNvCxnSpPr/>
      </xdr:nvCxnSpPr>
      <xdr:spPr bwMode="auto">
        <a:xfrm>
          <a:off x="3606800" y="7462515"/>
          <a:ext cx="698500" cy="103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69479</xdr:rowOff>
    </xdr:from>
    <xdr:to>
      <xdr:col>3</xdr:col>
      <xdr:colOff>955675</xdr:colOff>
      <xdr:row>36</xdr:row>
      <xdr:rowOff>171079</xdr:rowOff>
    </xdr:to>
    <xdr:sp macro="" textlink="">
      <xdr:nvSpPr>
        <xdr:cNvPr id="117" name="フローチャート : 判断 116"/>
        <xdr:cNvSpPr/>
      </xdr:nvSpPr>
      <xdr:spPr bwMode="auto">
        <a:xfrm>
          <a:off x="4254500" y="7022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181256</xdr:rowOff>
    </xdr:from>
    <xdr:ext cx="762000" cy="259045"/>
    <xdr:sp macro="" textlink="">
      <xdr:nvSpPr>
        <xdr:cNvPr id="118" name="テキスト ボックス 117"/>
        <xdr:cNvSpPr txBox="1"/>
      </xdr:nvSpPr>
      <xdr:spPr>
        <a:xfrm>
          <a:off x="3924300" y="679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337815</xdr:rowOff>
    </xdr:from>
    <xdr:to>
      <xdr:col>3</xdr:col>
      <xdr:colOff>206375</xdr:colOff>
      <xdr:row>38</xdr:row>
      <xdr:rowOff>86218</xdr:rowOff>
    </xdr:to>
    <xdr:cxnSp macro="">
      <xdr:nvCxnSpPr>
        <xdr:cNvPr id="119" name="直線コネクタ 118"/>
        <xdr:cNvCxnSpPr/>
      </xdr:nvCxnSpPr>
      <xdr:spPr bwMode="auto">
        <a:xfrm flipV="1">
          <a:off x="2908300" y="7462515"/>
          <a:ext cx="698500" cy="91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70028</xdr:rowOff>
    </xdr:from>
    <xdr:to>
      <xdr:col>3</xdr:col>
      <xdr:colOff>257175</xdr:colOff>
      <xdr:row>37</xdr:row>
      <xdr:rowOff>178</xdr:rowOff>
    </xdr:to>
    <xdr:sp macro="" textlink="">
      <xdr:nvSpPr>
        <xdr:cNvPr id="120" name="フローチャート : 判断 119"/>
        <xdr:cNvSpPr/>
      </xdr:nvSpPr>
      <xdr:spPr bwMode="auto">
        <a:xfrm>
          <a:off x="3556000" y="7023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181805</xdr:rowOff>
    </xdr:from>
    <xdr:ext cx="762000" cy="259045"/>
    <xdr:sp macro="" textlink="">
      <xdr:nvSpPr>
        <xdr:cNvPr id="121" name="テキスト ボックス 120"/>
        <xdr:cNvSpPr txBox="1"/>
      </xdr:nvSpPr>
      <xdr:spPr>
        <a:xfrm>
          <a:off x="3225800" y="679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8,885</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83241</xdr:rowOff>
    </xdr:from>
    <xdr:to>
      <xdr:col>2</xdr:col>
      <xdr:colOff>692150</xdr:colOff>
      <xdr:row>37</xdr:row>
      <xdr:rowOff>13391</xdr:rowOff>
    </xdr:to>
    <xdr:sp macro="" textlink="">
      <xdr:nvSpPr>
        <xdr:cNvPr id="122" name="フローチャート : 判断 121"/>
        <xdr:cNvSpPr/>
      </xdr:nvSpPr>
      <xdr:spPr bwMode="auto">
        <a:xfrm>
          <a:off x="2857500" y="70364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195018</xdr:rowOff>
    </xdr:from>
    <xdr:ext cx="762000" cy="259045"/>
    <xdr:sp macro="" textlink="">
      <xdr:nvSpPr>
        <xdr:cNvPr id="123" name="テキスト ボックス 122"/>
        <xdr:cNvSpPr txBox="1"/>
      </xdr:nvSpPr>
      <xdr:spPr>
        <a:xfrm>
          <a:off x="2527300" y="680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314264</xdr:rowOff>
    </xdr:from>
    <xdr:to>
      <xdr:col>5</xdr:col>
      <xdr:colOff>34925</xdr:colOff>
      <xdr:row>38</xdr:row>
      <xdr:rowOff>72964</xdr:rowOff>
    </xdr:to>
    <xdr:sp macro="" textlink="">
      <xdr:nvSpPr>
        <xdr:cNvPr id="129" name="円/楕円 128"/>
        <xdr:cNvSpPr/>
      </xdr:nvSpPr>
      <xdr:spPr bwMode="auto">
        <a:xfrm>
          <a:off x="5600700" y="7438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222841</xdr:rowOff>
    </xdr:from>
    <xdr:ext cx="762000" cy="259045"/>
    <xdr:sp macro="" textlink="">
      <xdr:nvSpPr>
        <xdr:cNvPr id="130" name="人口1人当たり決算額の推移該当値テキスト445"/>
        <xdr:cNvSpPr txBox="1"/>
      </xdr:nvSpPr>
      <xdr:spPr>
        <a:xfrm>
          <a:off x="5740400" y="734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35555</xdr:rowOff>
    </xdr:from>
    <xdr:to>
      <xdr:col>4</xdr:col>
      <xdr:colOff>520700</xdr:colOff>
      <xdr:row>38</xdr:row>
      <xdr:rowOff>137155</xdr:rowOff>
    </xdr:to>
    <xdr:sp macro="" textlink="">
      <xdr:nvSpPr>
        <xdr:cNvPr id="131" name="円/楕円 130"/>
        <xdr:cNvSpPr/>
      </xdr:nvSpPr>
      <xdr:spPr bwMode="auto">
        <a:xfrm>
          <a:off x="4953000" y="7503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121932</xdr:rowOff>
    </xdr:from>
    <xdr:ext cx="736600" cy="259045"/>
    <xdr:sp macro="" textlink="">
      <xdr:nvSpPr>
        <xdr:cNvPr id="132" name="テキスト ボックス 131"/>
        <xdr:cNvSpPr txBox="1"/>
      </xdr:nvSpPr>
      <xdr:spPr>
        <a:xfrm>
          <a:off x="4622800" y="75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47442</xdr:rowOff>
    </xdr:from>
    <xdr:to>
      <xdr:col>3</xdr:col>
      <xdr:colOff>955675</xdr:colOff>
      <xdr:row>38</xdr:row>
      <xdr:rowOff>149042</xdr:rowOff>
    </xdr:to>
    <xdr:sp macro="" textlink="">
      <xdr:nvSpPr>
        <xdr:cNvPr id="133" name="円/楕円 132"/>
        <xdr:cNvSpPr/>
      </xdr:nvSpPr>
      <xdr:spPr bwMode="auto">
        <a:xfrm>
          <a:off x="4254500" y="7515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133819</xdr:rowOff>
    </xdr:from>
    <xdr:ext cx="762000" cy="259045"/>
    <xdr:sp macro="" textlink="">
      <xdr:nvSpPr>
        <xdr:cNvPr id="134" name="テキスト ボックス 133"/>
        <xdr:cNvSpPr txBox="1"/>
      </xdr:nvSpPr>
      <xdr:spPr>
        <a:xfrm>
          <a:off x="3924300" y="76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287015</xdr:rowOff>
    </xdr:from>
    <xdr:to>
      <xdr:col>3</xdr:col>
      <xdr:colOff>257175</xdr:colOff>
      <xdr:row>38</xdr:row>
      <xdr:rowOff>45715</xdr:rowOff>
    </xdr:to>
    <xdr:sp macro="" textlink="">
      <xdr:nvSpPr>
        <xdr:cNvPr id="135" name="円/楕円 134"/>
        <xdr:cNvSpPr/>
      </xdr:nvSpPr>
      <xdr:spPr bwMode="auto">
        <a:xfrm>
          <a:off x="3556000" y="7411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30492</xdr:rowOff>
    </xdr:from>
    <xdr:ext cx="762000" cy="259045"/>
    <xdr:sp macro="" textlink="">
      <xdr:nvSpPr>
        <xdr:cNvPr id="136" name="テキスト ボックス 135"/>
        <xdr:cNvSpPr txBox="1"/>
      </xdr:nvSpPr>
      <xdr:spPr>
        <a:xfrm>
          <a:off x="3225800" y="74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35418</xdr:rowOff>
    </xdr:from>
    <xdr:to>
      <xdr:col>2</xdr:col>
      <xdr:colOff>692150</xdr:colOff>
      <xdr:row>38</xdr:row>
      <xdr:rowOff>137018</xdr:rowOff>
    </xdr:to>
    <xdr:sp macro="" textlink="">
      <xdr:nvSpPr>
        <xdr:cNvPr id="137" name="円/楕円 136"/>
        <xdr:cNvSpPr/>
      </xdr:nvSpPr>
      <xdr:spPr bwMode="auto">
        <a:xfrm>
          <a:off x="2857500" y="7503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121795</xdr:rowOff>
    </xdr:from>
    <xdr:ext cx="762000" cy="259045"/>
    <xdr:sp macro="" textlink="">
      <xdr:nvSpPr>
        <xdr:cNvPr id="138" name="テキスト ボックス 137"/>
        <xdr:cNvSpPr txBox="1"/>
      </xdr:nvSpPr>
      <xdr:spPr>
        <a:xfrm>
          <a:off x="2527300" y="75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神奈川県鎌倉市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176,900
175,668
39.67
60,936,167
57,345,250
1,932,380
35,567,591
40,119,222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1511</xdr:rowOff>
    </xdr:from>
    <xdr:to>
      <xdr:col>6</xdr:col>
      <xdr:colOff>510540</xdr:colOff>
      <xdr:row>38</xdr:row>
      <xdr:rowOff>100038</xdr:rowOff>
    </xdr:to>
    <xdr:cxnSp macro="">
      <xdr:nvCxnSpPr>
        <xdr:cNvPr id="56" name="直線コネクタ 55"/>
        <xdr:cNvCxnSpPr/>
      </xdr:nvCxnSpPr>
      <xdr:spPr>
        <a:xfrm flipV="1">
          <a:off x="4633595" y="5487911"/>
          <a:ext cx="1270" cy="1127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103865</xdr:rowOff>
    </xdr:from>
    <xdr:ext cx="534377" cy="259045"/>
    <xdr:sp macro="" textlink="">
      <xdr:nvSpPr>
        <xdr:cNvPr id="57" name="人件費最小値テキスト"/>
        <xdr:cNvSpPr txBox="1"/>
      </xdr:nvSpPr>
      <xdr:spPr>
        <a:xfrm>
          <a:off x="4686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100038</xdr:rowOff>
    </xdr:from>
    <xdr:to>
      <xdr:col>6</xdr:col>
      <xdr:colOff>600075</xdr:colOff>
      <xdr:row>38</xdr:row>
      <xdr:rowOff>100038</xdr:rowOff>
    </xdr:to>
    <xdr:cxnSp macro="">
      <xdr:nvCxnSpPr>
        <xdr:cNvPr id="58" name="直線コネクタ 57"/>
        <xdr:cNvCxnSpPr/>
      </xdr:nvCxnSpPr>
      <xdr:spPr>
        <a:xfrm>
          <a:off x="4546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119638</xdr:rowOff>
    </xdr:from>
    <xdr:ext cx="534377" cy="259045"/>
    <xdr:sp macro="" textlink="">
      <xdr:nvSpPr>
        <xdr:cNvPr id="59" name="人件費最大値テキスト"/>
        <xdr:cNvSpPr txBox="1"/>
      </xdr:nvSpPr>
      <xdr:spPr>
        <a:xfrm>
          <a:off x="4686300" y="526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32</xdr:row>
      <xdr:rowOff>1511</xdr:rowOff>
    </xdr:from>
    <xdr:to>
      <xdr:col>6</xdr:col>
      <xdr:colOff>600075</xdr:colOff>
      <xdr:row>32</xdr:row>
      <xdr:rowOff>1511</xdr:rowOff>
    </xdr:to>
    <xdr:cxnSp macro="">
      <xdr:nvCxnSpPr>
        <xdr:cNvPr id="60" name="直線コネクタ 59"/>
        <xdr:cNvCxnSpPr/>
      </xdr:nvCxnSpPr>
      <xdr:spPr>
        <a:xfrm>
          <a:off x="4546600" y="54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140805</xdr:rowOff>
    </xdr:from>
    <xdr:to>
      <xdr:col>6</xdr:col>
      <xdr:colOff>511175</xdr:colOff>
      <xdr:row>32</xdr:row>
      <xdr:rowOff>8865</xdr:rowOff>
    </xdr:to>
    <xdr:cxnSp macro="">
      <xdr:nvCxnSpPr>
        <xdr:cNvPr id="61" name="直線コネクタ 60"/>
        <xdr:cNvCxnSpPr/>
      </xdr:nvCxnSpPr>
      <xdr:spPr>
        <a:xfrm>
          <a:off x="3797300" y="5455755"/>
          <a:ext cx="8382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162501</xdr:rowOff>
    </xdr:from>
    <xdr:ext cx="534377" cy="259045"/>
    <xdr:sp macro="" textlink="">
      <xdr:nvSpPr>
        <xdr:cNvPr id="62" name="人件費平均値テキスト"/>
        <xdr:cNvSpPr txBox="1"/>
      </xdr:nvSpPr>
      <xdr:spPr>
        <a:xfrm>
          <a:off x="4686300" y="5991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12624</xdr:rowOff>
    </xdr:from>
    <xdr:to>
      <xdr:col>6</xdr:col>
      <xdr:colOff>561975</xdr:colOff>
      <xdr:row>35</xdr:row>
      <xdr:rowOff>114224</xdr:rowOff>
    </xdr:to>
    <xdr:sp macro="" textlink="">
      <xdr:nvSpPr>
        <xdr:cNvPr id="63" name="フローチャート : 判断 62"/>
        <xdr:cNvSpPr/>
      </xdr:nvSpPr>
      <xdr:spPr>
        <a:xfrm>
          <a:off x="45847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140805</xdr:rowOff>
    </xdr:from>
    <xdr:to>
      <xdr:col>5</xdr:col>
      <xdr:colOff>358775</xdr:colOff>
      <xdr:row>32</xdr:row>
      <xdr:rowOff>34963</xdr:rowOff>
    </xdr:to>
    <xdr:cxnSp macro="">
      <xdr:nvCxnSpPr>
        <xdr:cNvPr id="64" name="直線コネクタ 63"/>
        <xdr:cNvCxnSpPr/>
      </xdr:nvCxnSpPr>
      <xdr:spPr>
        <a:xfrm flipV="1">
          <a:off x="2908300" y="5455755"/>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10147</xdr:rowOff>
    </xdr:from>
    <xdr:to>
      <xdr:col>5</xdr:col>
      <xdr:colOff>409575</xdr:colOff>
      <xdr:row>33</xdr:row>
      <xdr:rowOff>111747</xdr:rowOff>
    </xdr:to>
    <xdr:sp macro="" textlink="">
      <xdr:nvSpPr>
        <xdr:cNvPr id="65" name="フローチャート : 判断 64"/>
        <xdr:cNvSpPr/>
      </xdr:nvSpPr>
      <xdr:spPr>
        <a:xfrm>
          <a:off x="3746500" y="566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102874</xdr:rowOff>
    </xdr:from>
    <xdr:ext cx="534377" cy="259045"/>
    <xdr:sp macro="" textlink="">
      <xdr:nvSpPr>
        <xdr:cNvPr id="66" name="テキスト ボックス 65"/>
        <xdr:cNvSpPr txBox="1"/>
      </xdr:nvSpPr>
      <xdr:spPr>
        <a:xfrm>
          <a:off x="3530111" y="57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66,567</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30429</xdr:rowOff>
    </xdr:from>
    <xdr:to>
      <xdr:col>4</xdr:col>
      <xdr:colOff>155575</xdr:colOff>
      <xdr:row>32</xdr:row>
      <xdr:rowOff>34963</xdr:rowOff>
    </xdr:to>
    <xdr:cxnSp macro="">
      <xdr:nvCxnSpPr>
        <xdr:cNvPr id="67" name="直線コネクタ 66"/>
        <xdr:cNvCxnSpPr/>
      </xdr:nvCxnSpPr>
      <xdr:spPr>
        <a:xfrm>
          <a:off x="2019300" y="5345379"/>
          <a:ext cx="889000" cy="17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26149</xdr:rowOff>
    </xdr:from>
    <xdr:to>
      <xdr:col>4</xdr:col>
      <xdr:colOff>206375</xdr:colOff>
      <xdr:row>33</xdr:row>
      <xdr:rowOff>127749</xdr:rowOff>
    </xdr:to>
    <xdr:sp macro="" textlink="">
      <xdr:nvSpPr>
        <xdr:cNvPr id="68" name="フローチャート : 判断 67"/>
        <xdr:cNvSpPr/>
      </xdr:nvSpPr>
      <xdr:spPr>
        <a:xfrm>
          <a:off x="2857500" y="56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118876</xdr:rowOff>
    </xdr:from>
    <xdr:ext cx="534377" cy="259045"/>
    <xdr:sp macro="" textlink="">
      <xdr:nvSpPr>
        <xdr:cNvPr id="69" name="テキスト ボックス 68"/>
        <xdr:cNvSpPr txBox="1"/>
      </xdr:nvSpPr>
      <xdr:spPr>
        <a:xfrm>
          <a:off x="2641111" y="57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66,147</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121374</xdr:rowOff>
    </xdr:from>
    <xdr:to>
      <xdr:col>2</xdr:col>
      <xdr:colOff>638175</xdr:colOff>
      <xdr:row>31</xdr:row>
      <xdr:rowOff>30429</xdr:rowOff>
    </xdr:to>
    <xdr:cxnSp macro="">
      <xdr:nvCxnSpPr>
        <xdr:cNvPr id="70" name="直線コネクタ 69"/>
        <xdr:cNvCxnSpPr/>
      </xdr:nvCxnSpPr>
      <xdr:spPr>
        <a:xfrm>
          <a:off x="1130300" y="5093424"/>
          <a:ext cx="889000" cy="25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69736</xdr:rowOff>
    </xdr:from>
    <xdr:to>
      <xdr:col>3</xdr:col>
      <xdr:colOff>3175</xdr:colOff>
      <xdr:row>32</xdr:row>
      <xdr:rowOff>171336</xdr:rowOff>
    </xdr:to>
    <xdr:sp macro="" textlink="">
      <xdr:nvSpPr>
        <xdr:cNvPr id="71" name="フローチャート : 判断 70"/>
        <xdr:cNvSpPr/>
      </xdr:nvSpPr>
      <xdr:spPr>
        <a:xfrm>
          <a:off x="1968500" y="555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162463</xdr:rowOff>
    </xdr:from>
    <xdr:ext cx="534377" cy="259045"/>
    <xdr:sp macro="" textlink="">
      <xdr:nvSpPr>
        <xdr:cNvPr id="72" name="テキスト ボックス 71"/>
        <xdr:cNvSpPr txBox="1"/>
      </xdr:nvSpPr>
      <xdr:spPr>
        <a:xfrm>
          <a:off x="1752111" y="564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69,503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56743</xdr:rowOff>
    </xdr:from>
    <xdr:to>
      <xdr:col>1</xdr:col>
      <xdr:colOff>485775</xdr:colOff>
      <xdr:row>31</xdr:row>
      <xdr:rowOff>158343</xdr:rowOff>
    </xdr:to>
    <xdr:sp macro="" textlink="">
      <xdr:nvSpPr>
        <xdr:cNvPr id="73" name="フローチャート : 判断 72"/>
        <xdr:cNvSpPr/>
      </xdr:nvSpPr>
      <xdr:spPr>
        <a:xfrm>
          <a:off x="1079500" y="537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149470</xdr:rowOff>
    </xdr:from>
    <xdr:ext cx="534377" cy="259045"/>
    <xdr:sp macro="" textlink="">
      <xdr:nvSpPr>
        <xdr:cNvPr id="74" name="テキスト ボックス 73"/>
        <xdr:cNvSpPr txBox="1"/>
      </xdr:nvSpPr>
      <xdr:spPr>
        <a:xfrm>
          <a:off x="863111" y="546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129515</xdr:rowOff>
    </xdr:from>
    <xdr:to>
      <xdr:col>6</xdr:col>
      <xdr:colOff>561975</xdr:colOff>
      <xdr:row>32</xdr:row>
      <xdr:rowOff>59665</xdr:rowOff>
    </xdr:to>
    <xdr:sp macro="" textlink="">
      <xdr:nvSpPr>
        <xdr:cNvPr id="80" name="円/楕円 79"/>
        <xdr:cNvSpPr/>
      </xdr:nvSpPr>
      <xdr:spPr>
        <a:xfrm>
          <a:off x="4584700" y="54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75189</xdr:rowOff>
    </xdr:from>
    <xdr:ext cx="534377" cy="259045"/>
    <xdr:sp macro="" textlink="">
      <xdr:nvSpPr>
        <xdr:cNvPr id="81" name="人件費該当値テキスト"/>
        <xdr:cNvSpPr txBox="1"/>
      </xdr:nvSpPr>
      <xdr:spPr>
        <a:xfrm>
          <a:off x="4686300" y="53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72,434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90005</xdr:rowOff>
    </xdr:from>
    <xdr:to>
      <xdr:col>5</xdr:col>
      <xdr:colOff>409575</xdr:colOff>
      <xdr:row>32</xdr:row>
      <xdr:rowOff>20155</xdr:rowOff>
    </xdr:to>
    <xdr:sp macro="" textlink="">
      <xdr:nvSpPr>
        <xdr:cNvPr id="82" name="円/楕円 81"/>
        <xdr:cNvSpPr/>
      </xdr:nvSpPr>
      <xdr:spPr>
        <a:xfrm>
          <a:off x="3746500" y="54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36682</xdr:rowOff>
    </xdr:from>
    <xdr:ext cx="534377" cy="259045"/>
    <xdr:sp macro="" textlink="">
      <xdr:nvSpPr>
        <xdr:cNvPr id="83" name="テキスト ボックス 82"/>
        <xdr:cNvSpPr txBox="1"/>
      </xdr:nvSpPr>
      <xdr:spPr>
        <a:xfrm>
          <a:off x="3530111" y="518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73,471</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155613</xdr:rowOff>
    </xdr:from>
    <xdr:to>
      <xdr:col>4</xdr:col>
      <xdr:colOff>206375</xdr:colOff>
      <xdr:row>32</xdr:row>
      <xdr:rowOff>85763</xdr:rowOff>
    </xdr:to>
    <xdr:sp macro="" textlink="">
      <xdr:nvSpPr>
        <xdr:cNvPr id="84" name="円/楕円 83"/>
        <xdr:cNvSpPr/>
      </xdr:nvSpPr>
      <xdr:spPr>
        <a:xfrm>
          <a:off x="2857500" y="54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102290</xdr:rowOff>
    </xdr:from>
    <xdr:ext cx="534377" cy="259045"/>
    <xdr:sp macro="" textlink="">
      <xdr:nvSpPr>
        <xdr:cNvPr id="85" name="テキスト ボックス 84"/>
        <xdr:cNvSpPr txBox="1"/>
      </xdr:nvSpPr>
      <xdr:spPr>
        <a:xfrm>
          <a:off x="2641111" y="52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71,749</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151079</xdr:rowOff>
    </xdr:from>
    <xdr:to>
      <xdr:col>3</xdr:col>
      <xdr:colOff>3175</xdr:colOff>
      <xdr:row>31</xdr:row>
      <xdr:rowOff>81229</xdr:rowOff>
    </xdr:to>
    <xdr:sp macro="" textlink="">
      <xdr:nvSpPr>
        <xdr:cNvPr id="86" name="円/楕円 85"/>
        <xdr:cNvSpPr/>
      </xdr:nvSpPr>
      <xdr:spPr>
        <a:xfrm>
          <a:off x="1968500" y="52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97756</xdr:rowOff>
    </xdr:from>
    <xdr:ext cx="534377" cy="259045"/>
    <xdr:sp macro="" textlink="">
      <xdr:nvSpPr>
        <xdr:cNvPr id="87" name="テキスト ボックス 86"/>
        <xdr:cNvSpPr txBox="1"/>
      </xdr:nvSpPr>
      <xdr:spPr>
        <a:xfrm>
          <a:off x="1752111" y="506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76,368</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70574</xdr:rowOff>
    </xdr:from>
    <xdr:to>
      <xdr:col>1</xdr:col>
      <xdr:colOff>485775</xdr:colOff>
      <xdr:row>30</xdr:row>
      <xdr:rowOff>724</xdr:rowOff>
    </xdr:to>
    <xdr:sp macro="" textlink="">
      <xdr:nvSpPr>
        <xdr:cNvPr id="88" name="円/楕円 87"/>
        <xdr:cNvSpPr/>
      </xdr:nvSpPr>
      <xdr:spPr>
        <a:xfrm>
          <a:off x="1079500" y="50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17251</xdr:rowOff>
    </xdr:from>
    <xdr:ext cx="534377" cy="259045"/>
    <xdr:sp macro="" textlink="">
      <xdr:nvSpPr>
        <xdr:cNvPr id="89" name="テキスト ボックス 88"/>
        <xdr:cNvSpPr txBox="1"/>
      </xdr:nvSpPr>
      <xdr:spPr>
        <a:xfrm>
          <a:off x="863111" y="481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3" name="直線コネクタ 112"/>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4"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5" name="直線コネクタ 114"/>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6"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7" name="直線コネクタ 116"/>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26912</xdr:rowOff>
    </xdr:from>
    <xdr:to>
      <xdr:col>6</xdr:col>
      <xdr:colOff>511175</xdr:colOff>
      <xdr:row>58</xdr:row>
      <xdr:rowOff>30776</xdr:rowOff>
    </xdr:to>
    <xdr:cxnSp macro="">
      <xdr:nvCxnSpPr>
        <xdr:cNvPr id="118" name="直線コネクタ 117"/>
        <xdr:cNvCxnSpPr/>
      </xdr:nvCxnSpPr>
      <xdr:spPr>
        <a:xfrm flipV="1">
          <a:off x="3797300" y="9971012"/>
          <a:ext cx="8382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9"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20" name="フローチャート : 判断 119"/>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30776</xdr:rowOff>
    </xdr:from>
    <xdr:to>
      <xdr:col>5</xdr:col>
      <xdr:colOff>358775</xdr:colOff>
      <xdr:row>58</xdr:row>
      <xdr:rowOff>36620</xdr:rowOff>
    </xdr:to>
    <xdr:cxnSp macro="">
      <xdr:nvCxnSpPr>
        <xdr:cNvPr id="121" name="直線コネクタ 120"/>
        <xdr:cNvCxnSpPr/>
      </xdr:nvCxnSpPr>
      <xdr:spPr>
        <a:xfrm flipV="1">
          <a:off x="2908300" y="9974876"/>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3000</xdr:rowOff>
    </xdr:from>
    <xdr:to>
      <xdr:col>5</xdr:col>
      <xdr:colOff>409575</xdr:colOff>
      <xdr:row>58</xdr:row>
      <xdr:rowOff>104600</xdr:rowOff>
    </xdr:to>
    <xdr:sp macro="" textlink="">
      <xdr:nvSpPr>
        <xdr:cNvPr id="122" name="フローチャート : 判断 121"/>
        <xdr:cNvSpPr/>
      </xdr:nvSpPr>
      <xdr:spPr>
        <a:xfrm>
          <a:off x="3746500" y="99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95727</xdr:rowOff>
    </xdr:from>
    <xdr:ext cx="534377" cy="259045"/>
    <xdr:sp macro="" textlink="">
      <xdr:nvSpPr>
        <xdr:cNvPr id="123" name="テキスト ボックス 122"/>
        <xdr:cNvSpPr txBox="1"/>
      </xdr:nvSpPr>
      <xdr:spPr>
        <a:xfrm>
          <a:off x="3530111" y="1003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34453</xdr:rowOff>
    </xdr:from>
    <xdr:to>
      <xdr:col>4</xdr:col>
      <xdr:colOff>155575</xdr:colOff>
      <xdr:row>58</xdr:row>
      <xdr:rowOff>36620</xdr:rowOff>
    </xdr:to>
    <xdr:cxnSp macro="">
      <xdr:nvCxnSpPr>
        <xdr:cNvPr id="124" name="直線コネクタ 123"/>
        <xdr:cNvCxnSpPr/>
      </xdr:nvCxnSpPr>
      <xdr:spPr>
        <a:xfrm>
          <a:off x="2019300" y="9978553"/>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9610</xdr:rowOff>
    </xdr:from>
    <xdr:to>
      <xdr:col>4</xdr:col>
      <xdr:colOff>206375</xdr:colOff>
      <xdr:row>58</xdr:row>
      <xdr:rowOff>111210</xdr:rowOff>
    </xdr:to>
    <xdr:sp macro="" textlink="">
      <xdr:nvSpPr>
        <xdr:cNvPr id="125" name="フローチャート : 判断 124"/>
        <xdr:cNvSpPr/>
      </xdr:nvSpPr>
      <xdr:spPr>
        <a:xfrm>
          <a:off x="2857500" y="99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102337</xdr:rowOff>
    </xdr:from>
    <xdr:ext cx="534377" cy="259045"/>
    <xdr:sp macro="" textlink="">
      <xdr:nvSpPr>
        <xdr:cNvPr id="126" name="テキスト ボックス 125"/>
        <xdr:cNvSpPr txBox="1"/>
      </xdr:nvSpPr>
      <xdr:spPr>
        <a:xfrm>
          <a:off x="2641111" y="100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34453</xdr:rowOff>
    </xdr:from>
    <xdr:to>
      <xdr:col>2</xdr:col>
      <xdr:colOff>638175</xdr:colOff>
      <xdr:row>58</xdr:row>
      <xdr:rowOff>38667</xdr:rowOff>
    </xdr:to>
    <xdr:cxnSp macro="">
      <xdr:nvCxnSpPr>
        <xdr:cNvPr id="127" name="直線コネクタ 126"/>
        <xdr:cNvCxnSpPr/>
      </xdr:nvCxnSpPr>
      <xdr:spPr>
        <a:xfrm flipV="1">
          <a:off x="1130300" y="9978553"/>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9130</xdr:rowOff>
    </xdr:from>
    <xdr:to>
      <xdr:col>3</xdr:col>
      <xdr:colOff>3175</xdr:colOff>
      <xdr:row>58</xdr:row>
      <xdr:rowOff>110730</xdr:rowOff>
    </xdr:to>
    <xdr:sp macro="" textlink="">
      <xdr:nvSpPr>
        <xdr:cNvPr id="128" name="フローチャート : 判断 127"/>
        <xdr:cNvSpPr/>
      </xdr:nvSpPr>
      <xdr:spPr>
        <a:xfrm>
          <a:off x="1968500" y="995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101857</xdr:rowOff>
    </xdr:from>
    <xdr:ext cx="534377" cy="259045"/>
    <xdr:sp macro="" textlink="">
      <xdr:nvSpPr>
        <xdr:cNvPr id="129" name="テキスト ボックス 128"/>
        <xdr:cNvSpPr txBox="1"/>
      </xdr:nvSpPr>
      <xdr:spPr>
        <a:xfrm>
          <a:off x="1752111" y="1004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8642</xdr:rowOff>
    </xdr:from>
    <xdr:to>
      <xdr:col>1</xdr:col>
      <xdr:colOff>485775</xdr:colOff>
      <xdr:row>58</xdr:row>
      <xdr:rowOff>110242</xdr:rowOff>
    </xdr:to>
    <xdr:sp macro="" textlink="">
      <xdr:nvSpPr>
        <xdr:cNvPr id="130" name="フローチャート : 判断 129"/>
        <xdr:cNvSpPr/>
      </xdr:nvSpPr>
      <xdr:spPr>
        <a:xfrm>
          <a:off x="1079500" y="995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101369</xdr:rowOff>
    </xdr:from>
    <xdr:ext cx="534377" cy="259045"/>
    <xdr:sp macro="" textlink="">
      <xdr:nvSpPr>
        <xdr:cNvPr id="131" name="テキスト ボックス 130"/>
        <xdr:cNvSpPr txBox="1"/>
      </xdr:nvSpPr>
      <xdr:spPr>
        <a:xfrm>
          <a:off x="863111" y="1004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147562</xdr:rowOff>
    </xdr:from>
    <xdr:to>
      <xdr:col>6</xdr:col>
      <xdr:colOff>561975</xdr:colOff>
      <xdr:row>58</xdr:row>
      <xdr:rowOff>77712</xdr:rowOff>
    </xdr:to>
    <xdr:sp macro="" textlink="">
      <xdr:nvSpPr>
        <xdr:cNvPr id="137" name="円/楕円 136"/>
        <xdr:cNvSpPr/>
      </xdr:nvSpPr>
      <xdr:spPr>
        <a:xfrm>
          <a:off x="4584700" y="99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73049</xdr:rowOff>
    </xdr:from>
    <xdr:ext cx="534377" cy="259045"/>
    <xdr:sp macro="" textlink="">
      <xdr:nvSpPr>
        <xdr:cNvPr id="138" name="物件費該当値テキスト"/>
        <xdr:cNvSpPr txBox="1"/>
      </xdr:nvSpPr>
      <xdr:spPr>
        <a:xfrm>
          <a:off x="4686300" y="98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49,603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151426</xdr:rowOff>
    </xdr:from>
    <xdr:to>
      <xdr:col>5</xdr:col>
      <xdr:colOff>409575</xdr:colOff>
      <xdr:row>58</xdr:row>
      <xdr:rowOff>81576</xdr:rowOff>
    </xdr:to>
    <xdr:sp macro="" textlink="">
      <xdr:nvSpPr>
        <xdr:cNvPr id="139" name="円/楕円 138"/>
        <xdr:cNvSpPr/>
      </xdr:nvSpPr>
      <xdr:spPr>
        <a:xfrm>
          <a:off x="3746500" y="992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98103</xdr:rowOff>
    </xdr:from>
    <xdr:ext cx="534377" cy="259045"/>
    <xdr:sp macro="" textlink="">
      <xdr:nvSpPr>
        <xdr:cNvPr id="140" name="テキスト ボックス 139"/>
        <xdr:cNvSpPr txBox="1"/>
      </xdr:nvSpPr>
      <xdr:spPr>
        <a:xfrm>
          <a:off x="3530111" y="969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157270</xdr:rowOff>
    </xdr:from>
    <xdr:to>
      <xdr:col>4</xdr:col>
      <xdr:colOff>206375</xdr:colOff>
      <xdr:row>58</xdr:row>
      <xdr:rowOff>87420</xdr:rowOff>
    </xdr:to>
    <xdr:sp macro="" textlink="">
      <xdr:nvSpPr>
        <xdr:cNvPr id="141" name="円/楕円 140"/>
        <xdr:cNvSpPr/>
      </xdr:nvSpPr>
      <xdr:spPr>
        <a:xfrm>
          <a:off x="2857500" y="99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103947</xdr:rowOff>
    </xdr:from>
    <xdr:ext cx="534377" cy="259045"/>
    <xdr:sp macro="" textlink="">
      <xdr:nvSpPr>
        <xdr:cNvPr id="142" name="テキスト ボックス 141"/>
        <xdr:cNvSpPr txBox="1"/>
      </xdr:nvSpPr>
      <xdr:spPr>
        <a:xfrm>
          <a:off x="2641111" y="97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155103</xdr:rowOff>
    </xdr:from>
    <xdr:to>
      <xdr:col>3</xdr:col>
      <xdr:colOff>3175</xdr:colOff>
      <xdr:row>58</xdr:row>
      <xdr:rowOff>85253</xdr:rowOff>
    </xdr:to>
    <xdr:sp macro="" textlink="">
      <xdr:nvSpPr>
        <xdr:cNvPr id="143" name="円/楕円 142"/>
        <xdr:cNvSpPr/>
      </xdr:nvSpPr>
      <xdr:spPr>
        <a:xfrm>
          <a:off x="1968500" y="992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101780</xdr:rowOff>
    </xdr:from>
    <xdr:ext cx="534377" cy="259045"/>
    <xdr:sp macro="" textlink="">
      <xdr:nvSpPr>
        <xdr:cNvPr id="144" name="テキスト ボックス 143"/>
        <xdr:cNvSpPr txBox="1"/>
      </xdr:nvSpPr>
      <xdr:spPr>
        <a:xfrm>
          <a:off x="1752111" y="97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159317</xdr:rowOff>
    </xdr:from>
    <xdr:to>
      <xdr:col>1</xdr:col>
      <xdr:colOff>485775</xdr:colOff>
      <xdr:row>58</xdr:row>
      <xdr:rowOff>89467</xdr:rowOff>
    </xdr:to>
    <xdr:sp macro="" textlink="">
      <xdr:nvSpPr>
        <xdr:cNvPr id="145" name="円/楕円 144"/>
        <xdr:cNvSpPr/>
      </xdr:nvSpPr>
      <xdr:spPr>
        <a:xfrm>
          <a:off x="1079500" y="993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105994</xdr:rowOff>
    </xdr:from>
    <xdr:ext cx="534377" cy="259045"/>
    <xdr:sp macro="" textlink="">
      <xdr:nvSpPr>
        <xdr:cNvPr id="146" name="テキスト ボックス 145"/>
        <xdr:cNvSpPr txBox="1"/>
      </xdr:nvSpPr>
      <xdr:spPr>
        <a:xfrm>
          <a:off x="863111" y="970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70" name="直線コネクタ 169"/>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71"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2" name="直線コネクタ 171"/>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3"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4" name="直線コネクタ 173"/>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113030</xdr:rowOff>
    </xdr:from>
    <xdr:to>
      <xdr:col>6</xdr:col>
      <xdr:colOff>511175</xdr:colOff>
      <xdr:row>77</xdr:row>
      <xdr:rowOff>165354</xdr:rowOff>
    </xdr:to>
    <xdr:cxnSp macro="">
      <xdr:nvCxnSpPr>
        <xdr:cNvPr id="175" name="直線コネクタ 174"/>
        <xdr:cNvCxnSpPr/>
      </xdr:nvCxnSpPr>
      <xdr:spPr>
        <a:xfrm flipV="1">
          <a:off x="3797300" y="13314680"/>
          <a:ext cx="8382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6"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7" name="フローチャート : 判断 176"/>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136652</xdr:rowOff>
    </xdr:from>
    <xdr:to>
      <xdr:col>5</xdr:col>
      <xdr:colOff>358775</xdr:colOff>
      <xdr:row>77</xdr:row>
      <xdr:rowOff>165354</xdr:rowOff>
    </xdr:to>
    <xdr:cxnSp macro="">
      <xdr:nvCxnSpPr>
        <xdr:cNvPr id="178" name="直線コネクタ 177"/>
        <xdr:cNvCxnSpPr/>
      </xdr:nvCxnSpPr>
      <xdr:spPr>
        <a:xfrm>
          <a:off x="2908300" y="13338302"/>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80390</xdr:rowOff>
    </xdr:from>
    <xdr:to>
      <xdr:col>5</xdr:col>
      <xdr:colOff>409575</xdr:colOff>
      <xdr:row>78</xdr:row>
      <xdr:rowOff>10540</xdr:rowOff>
    </xdr:to>
    <xdr:sp macro="" textlink="">
      <xdr:nvSpPr>
        <xdr:cNvPr id="179" name="フローチャート : 判断 178"/>
        <xdr:cNvSpPr/>
      </xdr:nvSpPr>
      <xdr:spPr>
        <a:xfrm>
          <a:off x="3746500" y="1328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27067</xdr:rowOff>
    </xdr:from>
    <xdr:ext cx="469744" cy="259045"/>
    <xdr:sp macro="" textlink="">
      <xdr:nvSpPr>
        <xdr:cNvPr id="180" name="テキスト ボックス 179"/>
        <xdr:cNvSpPr txBox="1"/>
      </xdr:nvSpPr>
      <xdr:spPr>
        <a:xfrm>
          <a:off x="3562427" y="1305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136652</xdr:rowOff>
    </xdr:from>
    <xdr:to>
      <xdr:col>4</xdr:col>
      <xdr:colOff>155575</xdr:colOff>
      <xdr:row>77</xdr:row>
      <xdr:rowOff>159893</xdr:rowOff>
    </xdr:to>
    <xdr:cxnSp macro="">
      <xdr:nvCxnSpPr>
        <xdr:cNvPr id="181" name="直線コネクタ 180"/>
        <xdr:cNvCxnSpPr/>
      </xdr:nvCxnSpPr>
      <xdr:spPr>
        <a:xfrm flipV="1">
          <a:off x="2019300" y="13338302"/>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64515</xdr:rowOff>
    </xdr:from>
    <xdr:to>
      <xdr:col>4</xdr:col>
      <xdr:colOff>206375</xdr:colOff>
      <xdr:row>77</xdr:row>
      <xdr:rowOff>166115</xdr:rowOff>
    </xdr:to>
    <xdr:sp macro="" textlink="">
      <xdr:nvSpPr>
        <xdr:cNvPr id="182" name="フローチャート : 判断 181"/>
        <xdr:cNvSpPr/>
      </xdr:nvSpPr>
      <xdr:spPr>
        <a:xfrm>
          <a:off x="2857500" y="132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11192</xdr:rowOff>
    </xdr:from>
    <xdr:ext cx="469744" cy="259045"/>
    <xdr:sp macro="" textlink="">
      <xdr:nvSpPr>
        <xdr:cNvPr id="183" name="テキスト ボックス 182"/>
        <xdr:cNvSpPr txBox="1"/>
      </xdr:nvSpPr>
      <xdr:spPr>
        <a:xfrm>
          <a:off x="2673427" y="1304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159893</xdr:rowOff>
    </xdr:from>
    <xdr:to>
      <xdr:col>2</xdr:col>
      <xdr:colOff>638175</xdr:colOff>
      <xdr:row>78</xdr:row>
      <xdr:rowOff>49403</xdr:rowOff>
    </xdr:to>
    <xdr:cxnSp macro="">
      <xdr:nvCxnSpPr>
        <xdr:cNvPr id="184" name="直線コネクタ 183"/>
        <xdr:cNvCxnSpPr/>
      </xdr:nvCxnSpPr>
      <xdr:spPr>
        <a:xfrm flipV="1">
          <a:off x="1130300" y="13361543"/>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77597</xdr:rowOff>
    </xdr:from>
    <xdr:to>
      <xdr:col>3</xdr:col>
      <xdr:colOff>3175</xdr:colOff>
      <xdr:row>78</xdr:row>
      <xdr:rowOff>7747</xdr:rowOff>
    </xdr:to>
    <xdr:sp macro="" textlink="">
      <xdr:nvSpPr>
        <xdr:cNvPr id="185" name="フローチャート : 判断 184"/>
        <xdr:cNvSpPr/>
      </xdr:nvSpPr>
      <xdr:spPr>
        <a:xfrm>
          <a:off x="1968500" y="1327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24274</xdr:rowOff>
    </xdr:from>
    <xdr:ext cx="469744" cy="259045"/>
    <xdr:sp macro="" textlink="">
      <xdr:nvSpPr>
        <xdr:cNvPr id="186" name="テキスト ボックス 185"/>
        <xdr:cNvSpPr txBox="1"/>
      </xdr:nvSpPr>
      <xdr:spPr>
        <a:xfrm>
          <a:off x="1784427" y="1305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96393</xdr:rowOff>
    </xdr:from>
    <xdr:to>
      <xdr:col>1</xdr:col>
      <xdr:colOff>485775</xdr:colOff>
      <xdr:row>78</xdr:row>
      <xdr:rowOff>26543</xdr:rowOff>
    </xdr:to>
    <xdr:sp macro="" textlink="">
      <xdr:nvSpPr>
        <xdr:cNvPr id="187" name="フローチャート : 判断 186"/>
        <xdr:cNvSpPr/>
      </xdr:nvSpPr>
      <xdr:spPr>
        <a:xfrm>
          <a:off x="1079500" y="1329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43070</xdr:rowOff>
    </xdr:from>
    <xdr:ext cx="469744" cy="259045"/>
    <xdr:sp macro="" textlink="">
      <xdr:nvSpPr>
        <xdr:cNvPr id="188" name="テキスト ボックス 187"/>
        <xdr:cNvSpPr txBox="1"/>
      </xdr:nvSpPr>
      <xdr:spPr>
        <a:xfrm>
          <a:off x="895427" y="130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62230</xdr:rowOff>
    </xdr:from>
    <xdr:to>
      <xdr:col>6</xdr:col>
      <xdr:colOff>561975</xdr:colOff>
      <xdr:row>77</xdr:row>
      <xdr:rowOff>163830</xdr:rowOff>
    </xdr:to>
    <xdr:sp macro="" textlink="">
      <xdr:nvSpPr>
        <xdr:cNvPr id="194" name="円/楕円 193"/>
        <xdr:cNvSpPr/>
      </xdr:nvSpPr>
      <xdr:spPr>
        <a:xfrm>
          <a:off x="45847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40657</xdr:rowOff>
    </xdr:from>
    <xdr:ext cx="469744" cy="259045"/>
    <xdr:sp macro="" textlink="">
      <xdr:nvSpPr>
        <xdr:cNvPr id="195" name="維持補修費該当値テキスト"/>
        <xdr:cNvSpPr txBox="1"/>
      </xdr:nvSpPr>
      <xdr:spPr>
        <a:xfrm>
          <a:off x="4686300" y="132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114554</xdr:rowOff>
    </xdr:from>
    <xdr:to>
      <xdr:col>5</xdr:col>
      <xdr:colOff>409575</xdr:colOff>
      <xdr:row>78</xdr:row>
      <xdr:rowOff>44704</xdr:rowOff>
    </xdr:to>
    <xdr:sp macro="" textlink="">
      <xdr:nvSpPr>
        <xdr:cNvPr id="196" name="円/楕円 195"/>
        <xdr:cNvSpPr/>
      </xdr:nvSpPr>
      <xdr:spPr>
        <a:xfrm>
          <a:off x="3746500" y="133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35831</xdr:rowOff>
    </xdr:from>
    <xdr:ext cx="469744" cy="259045"/>
    <xdr:sp macro="" textlink="">
      <xdr:nvSpPr>
        <xdr:cNvPr id="197" name="テキスト ボックス 196"/>
        <xdr:cNvSpPr txBox="1"/>
      </xdr:nvSpPr>
      <xdr:spPr>
        <a:xfrm>
          <a:off x="3562427" y="134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85852</xdr:rowOff>
    </xdr:from>
    <xdr:to>
      <xdr:col>4</xdr:col>
      <xdr:colOff>206375</xdr:colOff>
      <xdr:row>78</xdr:row>
      <xdr:rowOff>16002</xdr:rowOff>
    </xdr:to>
    <xdr:sp macro="" textlink="">
      <xdr:nvSpPr>
        <xdr:cNvPr id="198" name="円/楕円 197"/>
        <xdr:cNvSpPr/>
      </xdr:nvSpPr>
      <xdr:spPr>
        <a:xfrm>
          <a:off x="2857500" y="132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7129</xdr:rowOff>
    </xdr:from>
    <xdr:ext cx="469744" cy="259045"/>
    <xdr:sp macro="" textlink="">
      <xdr:nvSpPr>
        <xdr:cNvPr id="199" name="テキスト ボックス 198"/>
        <xdr:cNvSpPr txBox="1"/>
      </xdr:nvSpPr>
      <xdr:spPr>
        <a:xfrm>
          <a:off x="2673427" y="1338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109093</xdr:rowOff>
    </xdr:from>
    <xdr:to>
      <xdr:col>3</xdr:col>
      <xdr:colOff>3175</xdr:colOff>
      <xdr:row>78</xdr:row>
      <xdr:rowOff>39243</xdr:rowOff>
    </xdr:to>
    <xdr:sp macro="" textlink="">
      <xdr:nvSpPr>
        <xdr:cNvPr id="200" name="円/楕円 199"/>
        <xdr:cNvSpPr/>
      </xdr:nvSpPr>
      <xdr:spPr>
        <a:xfrm>
          <a:off x="1968500" y="133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30370</xdr:rowOff>
    </xdr:from>
    <xdr:ext cx="469744" cy="259045"/>
    <xdr:sp macro="" textlink="">
      <xdr:nvSpPr>
        <xdr:cNvPr id="201" name="テキスト ボックス 200"/>
        <xdr:cNvSpPr txBox="1"/>
      </xdr:nvSpPr>
      <xdr:spPr>
        <a:xfrm>
          <a:off x="1784427" y="1340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170053</xdr:rowOff>
    </xdr:from>
    <xdr:to>
      <xdr:col>1</xdr:col>
      <xdr:colOff>485775</xdr:colOff>
      <xdr:row>78</xdr:row>
      <xdr:rowOff>100203</xdr:rowOff>
    </xdr:to>
    <xdr:sp macro="" textlink="">
      <xdr:nvSpPr>
        <xdr:cNvPr id="202" name="円/楕円 201"/>
        <xdr:cNvSpPr/>
      </xdr:nvSpPr>
      <xdr:spPr>
        <a:xfrm>
          <a:off x="1079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91330</xdr:rowOff>
    </xdr:from>
    <xdr:ext cx="469744" cy="259045"/>
    <xdr:sp macro="" textlink="">
      <xdr:nvSpPr>
        <xdr:cNvPr id="203" name="テキスト ボックス 202"/>
        <xdr:cNvSpPr txBox="1"/>
      </xdr:nvSpPr>
      <xdr:spPr>
        <a:xfrm>
          <a:off x="895427" y="134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30" name="直線コネクタ 229"/>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31"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2" name="直線コネクタ 231"/>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3"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4" name="直線コネクタ 233"/>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169483</xdr:rowOff>
    </xdr:from>
    <xdr:to>
      <xdr:col>6</xdr:col>
      <xdr:colOff>511175</xdr:colOff>
      <xdr:row>99</xdr:row>
      <xdr:rowOff>49811</xdr:rowOff>
    </xdr:to>
    <xdr:cxnSp macro="">
      <xdr:nvCxnSpPr>
        <xdr:cNvPr id="235" name="直線コネクタ 234"/>
        <xdr:cNvCxnSpPr/>
      </xdr:nvCxnSpPr>
      <xdr:spPr>
        <a:xfrm flipV="1">
          <a:off x="3797300" y="16971583"/>
          <a:ext cx="8382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6"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7" name="フローチャート : 判断 236"/>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49811</xdr:rowOff>
    </xdr:from>
    <xdr:to>
      <xdr:col>5</xdr:col>
      <xdr:colOff>358775</xdr:colOff>
      <xdr:row>99</xdr:row>
      <xdr:rowOff>130066</xdr:rowOff>
    </xdr:to>
    <xdr:cxnSp macro="">
      <xdr:nvCxnSpPr>
        <xdr:cNvPr id="238" name="直線コネクタ 237"/>
        <xdr:cNvCxnSpPr/>
      </xdr:nvCxnSpPr>
      <xdr:spPr>
        <a:xfrm flipV="1">
          <a:off x="2908300" y="17023361"/>
          <a:ext cx="889000" cy="8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129020</xdr:rowOff>
    </xdr:from>
    <xdr:to>
      <xdr:col>5</xdr:col>
      <xdr:colOff>409575</xdr:colOff>
      <xdr:row>99</xdr:row>
      <xdr:rowOff>59170</xdr:rowOff>
    </xdr:to>
    <xdr:sp macro="" textlink="">
      <xdr:nvSpPr>
        <xdr:cNvPr id="239" name="フローチャート : 判断 238"/>
        <xdr:cNvSpPr/>
      </xdr:nvSpPr>
      <xdr:spPr>
        <a:xfrm>
          <a:off x="3746500" y="169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75697</xdr:rowOff>
    </xdr:from>
    <xdr:ext cx="534377" cy="259045"/>
    <xdr:sp macro="" textlink="">
      <xdr:nvSpPr>
        <xdr:cNvPr id="240" name="テキスト ボックス 239"/>
        <xdr:cNvSpPr txBox="1"/>
      </xdr:nvSpPr>
      <xdr:spPr>
        <a:xfrm>
          <a:off x="3530111" y="167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117396</xdr:rowOff>
    </xdr:from>
    <xdr:to>
      <xdr:col>4</xdr:col>
      <xdr:colOff>155575</xdr:colOff>
      <xdr:row>99</xdr:row>
      <xdr:rowOff>130066</xdr:rowOff>
    </xdr:to>
    <xdr:cxnSp macro="">
      <xdr:nvCxnSpPr>
        <xdr:cNvPr id="241" name="直線コネクタ 240"/>
        <xdr:cNvCxnSpPr/>
      </xdr:nvCxnSpPr>
      <xdr:spPr>
        <a:xfrm>
          <a:off x="2019300" y="17090946"/>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99</xdr:row>
      <xdr:rowOff>23406</xdr:rowOff>
    </xdr:from>
    <xdr:to>
      <xdr:col>4</xdr:col>
      <xdr:colOff>206375</xdr:colOff>
      <xdr:row>99</xdr:row>
      <xdr:rowOff>125006</xdr:rowOff>
    </xdr:to>
    <xdr:sp macro="" textlink="">
      <xdr:nvSpPr>
        <xdr:cNvPr id="242" name="フローチャート : 判断 241"/>
        <xdr:cNvSpPr/>
      </xdr:nvSpPr>
      <xdr:spPr>
        <a:xfrm>
          <a:off x="2857500" y="169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141533</xdr:rowOff>
    </xdr:from>
    <xdr:ext cx="534377" cy="259045"/>
    <xdr:sp macro="" textlink="">
      <xdr:nvSpPr>
        <xdr:cNvPr id="243" name="テキスト ボックス 242"/>
        <xdr:cNvSpPr txBox="1"/>
      </xdr:nvSpPr>
      <xdr:spPr>
        <a:xfrm>
          <a:off x="2641111" y="1677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61,511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117396</xdr:rowOff>
    </xdr:from>
    <xdr:to>
      <xdr:col>2</xdr:col>
      <xdr:colOff>638175</xdr:colOff>
      <xdr:row>99</xdr:row>
      <xdr:rowOff>136451</xdr:rowOff>
    </xdr:to>
    <xdr:cxnSp macro="">
      <xdr:nvCxnSpPr>
        <xdr:cNvPr id="244" name="直線コネクタ 243"/>
        <xdr:cNvCxnSpPr/>
      </xdr:nvCxnSpPr>
      <xdr:spPr>
        <a:xfrm flipV="1">
          <a:off x="1130300" y="17090946"/>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99</xdr:row>
      <xdr:rowOff>30950</xdr:rowOff>
    </xdr:from>
    <xdr:to>
      <xdr:col>3</xdr:col>
      <xdr:colOff>3175</xdr:colOff>
      <xdr:row>99</xdr:row>
      <xdr:rowOff>132550</xdr:rowOff>
    </xdr:to>
    <xdr:sp macro="" textlink="">
      <xdr:nvSpPr>
        <xdr:cNvPr id="245" name="フローチャート : 判断 244"/>
        <xdr:cNvSpPr/>
      </xdr:nvSpPr>
      <xdr:spPr>
        <a:xfrm>
          <a:off x="1968500" y="170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149077</xdr:rowOff>
    </xdr:from>
    <xdr:ext cx="534377" cy="259045"/>
    <xdr:sp macro="" textlink="">
      <xdr:nvSpPr>
        <xdr:cNvPr id="246" name="テキスト ボックス 245"/>
        <xdr:cNvSpPr txBox="1"/>
      </xdr:nvSpPr>
      <xdr:spPr>
        <a:xfrm>
          <a:off x="1752111" y="167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61,049</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47899</xdr:rowOff>
    </xdr:from>
    <xdr:to>
      <xdr:col>1</xdr:col>
      <xdr:colOff>485775</xdr:colOff>
      <xdr:row>99</xdr:row>
      <xdr:rowOff>149499</xdr:rowOff>
    </xdr:to>
    <xdr:sp macro="" textlink="">
      <xdr:nvSpPr>
        <xdr:cNvPr id="247" name="フローチャート : 判断 246"/>
        <xdr:cNvSpPr/>
      </xdr:nvSpPr>
      <xdr:spPr>
        <a:xfrm>
          <a:off x="1079500" y="1702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166026</xdr:rowOff>
    </xdr:from>
    <xdr:ext cx="534377" cy="259045"/>
    <xdr:sp macro="" textlink="">
      <xdr:nvSpPr>
        <xdr:cNvPr id="248" name="テキスト ボックス 247"/>
        <xdr:cNvSpPr txBox="1"/>
      </xdr:nvSpPr>
      <xdr:spPr>
        <a:xfrm>
          <a:off x="863111" y="167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118683</xdr:rowOff>
    </xdr:from>
    <xdr:to>
      <xdr:col>6</xdr:col>
      <xdr:colOff>561975</xdr:colOff>
      <xdr:row>99</xdr:row>
      <xdr:rowOff>48833</xdr:rowOff>
    </xdr:to>
    <xdr:sp macro="" textlink="">
      <xdr:nvSpPr>
        <xdr:cNvPr id="254" name="円/楕円 253"/>
        <xdr:cNvSpPr/>
      </xdr:nvSpPr>
      <xdr:spPr>
        <a:xfrm>
          <a:off x="4584700" y="169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33610</xdr:rowOff>
    </xdr:from>
    <xdr:ext cx="534377" cy="259045"/>
    <xdr:sp macro="" textlink="">
      <xdr:nvSpPr>
        <xdr:cNvPr id="255" name="扶助費該当値テキスト"/>
        <xdr:cNvSpPr txBox="1"/>
      </xdr:nvSpPr>
      <xdr:spPr>
        <a:xfrm>
          <a:off x="4686300" y="168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66,176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170461</xdr:rowOff>
    </xdr:from>
    <xdr:to>
      <xdr:col>5</xdr:col>
      <xdr:colOff>409575</xdr:colOff>
      <xdr:row>99</xdr:row>
      <xdr:rowOff>100611</xdr:rowOff>
    </xdr:to>
    <xdr:sp macro="" textlink="">
      <xdr:nvSpPr>
        <xdr:cNvPr id="256" name="円/楕円 255"/>
        <xdr:cNvSpPr/>
      </xdr:nvSpPr>
      <xdr:spPr>
        <a:xfrm>
          <a:off x="3746500" y="169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91738</xdr:rowOff>
    </xdr:from>
    <xdr:ext cx="534377" cy="259045"/>
    <xdr:sp macro="" textlink="">
      <xdr:nvSpPr>
        <xdr:cNvPr id="257" name="テキスト ボックス 256"/>
        <xdr:cNvSpPr txBox="1"/>
      </xdr:nvSpPr>
      <xdr:spPr>
        <a:xfrm>
          <a:off x="3530111" y="170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63,005</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79266</xdr:rowOff>
    </xdr:from>
    <xdr:to>
      <xdr:col>4</xdr:col>
      <xdr:colOff>206375</xdr:colOff>
      <xdr:row>100</xdr:row>
      <xdr:rowOff>9416</xdr:rowOff>
    </xdr:to>
    <xdr:sp macro="" textlink="">
      <xdr:nvSpPr>
        <xdr:cNvPr id="258" name="円/楕円 257"/>
        <xdr:cNvSpPr/>
      </xdr:nvSpPr>
      <xdr:spPr>
        <a:xfrm>
          <a:off x="2857500" y="1705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100</xdr:row>
      <xdr:rowOff>543</xdr:rowOff>
    </xdr:from>
    <xdr:ext cx="534377" cy="259045"/>
    <xdr:sp macro="" textlink="">
      <xdr:nvSpPr>
        <xdr:cNvPr id="259" name="テキスト ボックス 258"/>
        <xdr:cNvSpPr txBox="1"/>
      </xdr:nvSpPr>
      <xdr:spPr>
        <a:xfrm>
          <a:off x="2641111" y="1714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58,090</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66596</xdr:rowOff>
    </xdr:from>
    <xdr:to>
      <xdr:col>3</xdr:col>
      <xdr:colOff>3175</xdr:colOff>
      <xdr:row>99</xdr:row>
      <xdr:rowOff>168196</xdr:rowOff>
    </xdr:to>
    <xdr:sp macro="" textlink="">
      <xdr:nvSpPr>
        <xdr:cNvPr id="260" name="円/楕円 259"/>
        <xdr:cNvSpPr/>
      </xdr:nvSpPr>
      <xdr:spPr>
        <a:xfrm>
          <a:off x="1968500" y="170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159323</xdr:rowOff>
    </xdr:from>
    <xdr:ext cx="534377" cy="259045"/>
    <xdr:sp macro="" textlink="">
      <xdr:nvSpPr>
        <xdr:cNvPr id="261" name="テキスト ボックス 260"/>
        <xdr:cNvSpPr txBox="1"/>
      </xdr:nvSpPr>
      <xdr:spPr>
        <a:xfrm>
          <a:off x="1752111" y="1713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85651</xdr:rowOff>
    </xdr:from>
    <xdr:to>
      <xdr:col>1</xdr:col>
      <xdr:colOff>485775</xdr:colOff>
      <xdr:row>100</xdr:row>
      <xdr:rowOff>15801</xdr:rowOff>
    </xdr:to>
    <xdr:sp macro="" textlink="">
      <xdr:nvSpPr>
        <xdr:cNvPr id="262" name="円/楕円 261"/>
        <xdr:cNvSpPr/>
      </xdr:nvSpPr>
      <xdr:spPr>
        <a:xfrm>
          <a:off x="1079500" y="170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100</xdr:row>
      <xdr:rowOff>6928</xdr:rowOff>
    </xdr:from>
    <xdr:ext cx="534377" cy="259045"/>
    <xdr:sp macro="" textlink="">
      <xdr:nvSpPr>
        <xdr:cNvPr id="263" name="テキスト ボックス 262"/>
        <xdr:cNvSpPr txBox="1"/>
      </xdr:nvSpPr>
      <xdr:spPr>
        <a:xfrm>
          <a:off x="863111" y="171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6" name="テキスト ボックス 275"/>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6" name="直線コネクタ 285"/>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7"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8" name="直線コネクタ 287"/>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9"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90" name="直線コネクタ 289"/>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17262</xdr:rowOff>
    </xdr:from>
    <xdr:to>
      <xdr:col>15</xdr:col>
      <xdr:colOff>180975</xdr:colOff>
      <xdr:row>38</xdr:row>
      <xdr:rowOff>30932</xdr:rowOff>
    </xdr:to>
    <xdr:cxnSp macro="">
      <xdr:nvCxnSpPr>
        <xdr:cNvPr id="291" name="直線コネクタ 290"/>
        <xdr:cNvCxnSpPr/>
      </xdr:nvCxnSpPr>
      <xdr:spPr>
        <a:xfrm flipV="1">
          <a:off x="9639300" y="6532362"/>
          <a:ext cx="8382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128648</xdr:rowOff>
    </xdr:from>
    <xdr:ext cx="534377" cy="259045"/>
    <xdr:sp macro="" textlink="">
      <xdr:nvSpPr>
        <xdr:cNvPr id="292" name="補助費等平均値テキスト"/>
        <xdr:cNvSpPr txBox="1"/>
      </xdr:nvSpPr>
      <xdr:spPr>
        <a:xfrm>
          <a:off x="10528300" y="57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3" name="フローチャート : 判断 292"/>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30932</xdr:rowOff>
    </xdr:from>
    <xdr:to>
      <xdr:col>14</xdr:col>
      <xdr:colOff>28575</xdr:colOff>
      <xdr:row>38</xdr:row>
      <xdr:rowOff>106873</xdr:rowOff>
    </xdr:to>
    <xdr:cxnSp macro="">
      <xdr:nvCxnSpPr>
        <xdr:cNvPr id="294" name="直線コネクタ 293"/>
        <xdr:cNvCxnSpPr/>
      </xdr:nvCxnSpPr>
      <xdr:spPr>
        <a:xfrm flipV="1">
          <a:off x="8750300" y="6546032"/>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166944</xdr:rowOff>
    </xdr:from>
    <xdr:to>
      <xdr:col>14</xdr:col>
      <xdr:colOff>79375</xdr:colOff>
      <xdr:row>35</xdr:row>
      <xdr:rowOff>97094</xdr:rowOff>
    </xdr:to>
    <xdr:sp macro="" textlink="">
      <xdr:nvSpPr>
        <xdr:cNvPr id="295" name="フローチャート : 判断 294"/>
        <xdr:cNvSpPr/>
      </xdr:nvSpPr>
      <xdr:spPr>
        <a:xfrm>
          <a:off x="9588500" y="599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113621</xdr:rowOff>
    </xdr:from>
    <xdr:ext cx="534377" cy="259045"/>
    <xdr:sp macro="" textlink="">
      <xdr:nvSpPr>
        <xdr:cNvPr id="296" name="テキスト ボックス 295"/>
        <xdr:cNvSpPr txBox="1"/>
      </xdr:nvSpPr>
      <xdr:spPr>
        <a:xfrm>
          <a:off x="9372111" y="577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23,293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106873</xdr:rowOff>
    </xdr:from>
    <xdr:to>
      <xdr:col>12</xdr:col>
      <xdr:colOff>511175</xdr:colOff>
      <xdr:row>38</xdr:row>
      <xdr:rowOff>137231</xdr:rowOff>
    </xdr:to>
    <xdr:cxnSp macro="">
      <xdr:nvCxnSpPr>
        <xdr:cNvPr id="297" name="直線コネクタ 296"/>
        <xdr:cNvCxnSpPr/>
      </xdr:nvCxnSpPr>
      <xdr:spPr>
        <a:xfrm flipV="1">
          <a:off x="7861300" y="6621973"/>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135077</xdr:rowOff>
    </xdr:from>
    <xdr:to>
      <xdr:col>12</xdr:col>
      <xdr:colOff>561975</xdr:colOff>
      <xdr:row>35</xdr:row>
      <xdr:rowOff>65227</xdr:rowOff>
    </xdr:to>
    <xdr:sp macro="" textlink="">
      <xdr:nvSpPr>
        <xdr:cNvPr id="298" name="フローチャート : 判断 297"/>
        <xdr:cNvSpPr/>
      </xdr:nvSpPr>
      <xdr:spPr>
        <a:xfrm>
          <a:off x="8699500" y="596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81754</xdr:rowOff>
    </xdr:from>
    <xdr:ext cx="534377" cy="259045"/>
    <xdr:sp macro="" textlink="">
      <xdr:nvSpPr>
        <xdr:cNvPr id="299" name="テキスト ボックス 298"/>
        <xdr:cNvSpPr txBox="1"/>
      </xdr:nvSpPr>
      <xdr:spPr>
        <a:xfrm>
          <a:off x="8483111" y="57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137231</xdr:rowOff>
    </xdr:from>
    <xdr:to>
      <xdr:col>11</xdr:col>
      <xdr:colOff>307975</xdr:colOff>
      <xdr:row>39</xdr:row>
      <xdr:rowOff>2586</xdr:rowOff>
    </xdr:to>
    <xdr:cxnSp macro="">
      <xdr:nvCxnSpPr>
        <xdr:cNvPr id="300" name="直線コネクタ 299"/>
        <xdr:cNvCxnSpPr/>
      </xdr:nvCxnSpPr>
      <xdr:spPr>
        <a:xfrm flipV="1">
          <a:off x="6972300" y="6652331"/>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8341</xdr:rowOff>
    </xdr:from>
    <xdr:to>
      <xdr:col>11</xdr:col>
      <xdr:colOff>358775</xdr:colOff>
      <xdr:row>35</xdr:row>
      <xdr:rowOff>109941</xdr:rowOff>
    </xdr:to>
    <xdr:sp macro="" textlink="">
      <xdr:nvSpPr>
        <xdr:cNvPr id="301" name="フローチャート : 判断 300"/>
        <xdr:cNvSpPr/>
      </xdr:nvSpPr>
      <xdr:spPr>
        <a:xfrm>
          <a:off x="7810500" y="600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126468</xdr:rowOff>
    </xdr:from>
    <xdr:ext cx="534377" cy="259045"/>
    <xdr:sp macro="" textlink="">
      <xdr:nvSpPr>
        <xdr:cNvPr id="302" name="テキスト ボックス 301"/>
        <xdr:cNvSpPr txBox="1"/>
      </xdr:nvSpPr>
      <xdr:spPr>
        <a:xfrm>
          <a:off x="7594111" y="578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23,012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34905</xdr:rowOff>
    </xdr:from>
    <xdr:to>
      <xdr:col>10</xdr:col>
      <xdr:colOff>155575</xdr:colOff>
      <xdr:row>35</xdr:row>
      <xdr:rowOff>136505</xdr:rowOff>
    </xdr:to>
    <xdr:sp macro="" textlink="">
      <xdr:nvSpPr>
        <xdr:cNvPr id="303" name="フローチャート : 判断 302"/>
        <xdr:cNvSpPr/>
      </xdr:nvSpPr>
      <xdr:spPr>
        <a:xfrm>
          <a:off x="6921500" y="60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153032</xdr:rowOff>
    </xdr:from>
    <xdr:ext cx="534377" cy="259045"/>
    <xdr:sp macro="" textlink="">
      <xdr:nvSpPr>
        <xdr:cNvPr id="304" name="テキスト ボックス 303"/>
        <xdr:cNvSpPr txBox="1"/>
      </xdr:nvSpPr>
      <xdr:spPr>
        <a:xfrm>
          <a:off x="6705111" y="581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22,431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137912</xdr:rowOff>
    </xdr:from>
    <xdr:to>
      <xdr:col>15</xdr:col>
      <xdr:colOff>231775</xdr:colOff>
      <xdr:row>38</xdr:row>
      <xdr:rowOff>68062</xdr:rowOff>
    </xdr:to>
    <xdr:sp macro="" textlink="">
      <xdr:nvSpPr>
        <xdr:cNvPr id="310" name="円/楕円 309"/>
        <xdr:cNvSpPr/>
      </xdr:nvSpPr>
      <xdr:spPr>
        <a:xfrm>
          <a:off x="10426700" y="64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116339</xdr:rowOff>
    </xdr:from>
    <xdr:ext cx="534377" cy="259045"/>
    <xdr:sp macro="" textlink="">
      <xdr:nvSpPr>
        <xdr:cNvPr id="311" name="補助費等該当値テキスト"/>
        <xdr:cNvSpPr txBox="1"/>
      </xdr:nvSpPr>
      <xdr:spPr>
        <a:xfrm>
          <a:off x="10528300" y="645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151582</xdr:rowOff>
    </xdr:from>
    <xdr:to>
      <xdr:col>14</xdr:col>
      <xdr:colOff>79375</xdr:colOff>
      <xdr:row>38</xdr:row>
      <xdr:rowOff>81732</xdr:rowOff>
    </xdr:to>
    <xdr:sp macro="" textlink="">
      <xdr:nvSpPr>
        <xdr:cNvPr id="312" name="円/楕円 311"/>
        <xdr:cNvSpPr/>
      </xdr:nvSpPr>
      <xdr:spPr>
        <a:xfrm>
          <a:off x="9588500" y="64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72859</xdr:rowOff>
    </xdr:from>
    <xdr:ext cx="534377" cy="259045"/>
    <xdr:sp macro="" textlink="">
      <xdr:nvSpPr>
        <xdr:cNvPr id="313" name="テキスト ボックス 312"/>
        <xdr:cNvSpPr txBox="1"/>
      </xdr:nvSpPr>
      <xdr:spPr>
        <a:xfrm>
          <a:off x="9372111" y="65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56073</xdr:rowOff>
    </xdr:from>
    <xdr:to>
      <xdr:col>12</xdr:col>
      <xdr:colOff>561975</xdr:colOff>
      <xdr:row>38</xdr:row>
      <xdr:rowOff>157673</xdr:rowOff>
    </xdr:to>
    <xdr:sp macro="" textlink="">
      <xdr:nvSpPr>
        <xdr:cNvPr id="314" name="円/楕円 313"/>
        <xdr:cNvSpPr/>
      </xdr:nvSpPr>
      <xdr:spPr>
        <a:xfrm>
          <a:off x="8699500" y="65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148800</xdr:rowOff>
    </xdr:from>
    <xdr:ext cx="534377" cy="259045"/>
    <xdr:sp macro="" textlink="">
      <xdr:nvSpPr>
        <xdr:cNvPr id="315" name="テキスト ボックス 314"/>
        <xdr:cNvSpPr txBox="1"/>
      </xdr:nvSpPr>
      <xdr:spPr>
        <a:xfrm>
          <a:off x="8483111" y="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86431</xdr:rowOff>
    </xdr:from>
    <xdr:to>
      <xdr:col>11</xdr:col>
      <xdr:colOff>358775</xdr:colOff>
      <xdr:row>39</xdr:row>
      <xdr:rowOff>16581</xdr:rowOff>
    </xdr:to>
    <xdr:sp macro="" textlink="">
      <xdr:nvSpPr>
        <xdr:cNvPr id="316" name="円/楕円 315"/>
        <xdr:cNvSpPr/>
      </xdr:nvSpPr>
      <xdr:spPr>
        <a:xfrm>
          <a:off x="7810500" y="66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7708</xdr:rowOff>
    </xdr:from>
    <xdr:ext cx="534377" cy="259045"/>
    <xdr:sp macro="" textlink="">
      <xdr:nvSpPr>
        <xdr:cNvPr id="317" name="テキスト ボックス 316"/>
        <xdr:cNvSpPr txBox="1"/>
      </xdr:nvSpPr>
      <xdr:spPr>
        <a:xfrm>
          <a:off x="7594111" y="66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123236</xdr:rowOff>
    </xdr:from>
    <xdr:to>
      <xdr:col>10</xdr:col>
      <xdr:colOff>155575</xdr:colOff>
      <xdr:row>39</xdr:row>
      <xdr:rowOff>53386</xdr:rowOff>
    </xdr:to>
    <xdr:sp macro="" textlink="">
      <xdr:nvSpPr>
        <xdr:cNvPr id="318" name="円/楕円 317"/>
        <xdr:cNvSpPr/>
      </xdr:nvSpPr>
      <xdr:spPr>
        <a:xfrm>
          <a:off x="6921500" y="663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44513</xdr:rowOff>
    </xdr:from>
    <xdr:ext cx="469744" cy="259045"/>
    <xdr:sp macro="" textlink="">
      <xdr:nvSpPr>
        <xdr:cNvPr id="319" name="テキスト ボックス 318"/>
        <xdr:cNvSpPr txBox="1"/>
      </xdr:nvSpPr>
      <xdr:spPr>
        <a:xfrm>
          <a:off x="6737427" y="673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3" name="直線コネクタ 342"/>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4"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5" name="直線コネクタ 344"/>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6"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7" name="直線コネクタ 346"/>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79769</xdr:rowOff>
    </xdr:from>
    <xdr:to>
      <xdr:col>15</xdr:col>
      <xdr:colOff>180975</xdr:colOff>
      <xdr:row>55</xdr:row>
      <xdr:rowOff>95561</xdr:rowOff>
    </xdr:to>
    <xdr:cxnSp macro="">
      <xdr:nvCxnSpPr>
        <xdr:cNvPr id="348" name="直線コネクタ 347"/>
        <xdr:cNvCxnSpPr/>
      </xdr:nvCxnSpPr>
      <xdr:spPr>
        <a:xfrm>
          <a:off x="9639300" y="9338069"/>
          <a:ext cx="838200" cy="18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9"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50" name="フローチャート : 判断 349"/>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79769</xdr:rowOff>
    </xdr:from>
    <xdr:to>
      <xdr:col>14</xdr:col>
      <xdr:colOff>28575</xdr:colOff>
      <xdr:row>56</xdr:row>
      <xdr:rowOff>75330</xdr:rowOff>
    </xdr:to>
    <xdr:cxnSp macro="">
      <xdr:nvCxnSpPr>
        <xdr:cNvPr id="351" name="直線コネクタ 350"/>
        <xdr:cNvCxnSpPr/>
      </xdr:nvCxnSpPr>
      <xdr:spPr>
        <a:xfrm flipV="1">
          <a:off x="8750300" y="9338069"/>
          <a:ext cx="889000" cy="3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132505</xdr:rowOff>
    </xdr:from>
    <xdr:to>
      <xdr:col>14</xdr:col>
      <xdr:colOff>79375</xdr:colOff>
      <xdr:row>55</xdr:row>
      <xdr:rowOff>62655</xdr:rowOff>
    </xdr:to>
    <xdr:sp macro="" textlink="">
      <xdr:nvSpPr>
        <xdr:cNvPr id="352" name="フローチャート : 判断 351"/>
        <xdr:cNvSpPr/>
      </xdr:nvSpPr>
      <xdr:spPr>
        <a:xfrm>
          <a:off x="9588500" y="93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53782</xdr:rowOff>
    </xdr:from>
    <xdr:ext cx="534377" cy="259045"/>
    <xdr:sp macro="" textlink="">
      <xdr:nvSpPr>
        <xdr:cNvPr id="353" name="テキスト ボックス 352"/>
        <xdr:cNvSpPr txBox="1"/>
      </xdr:nvSpPr>
      <xdr:spPr>
        <a:xfrm>
          <a:off x="9372111" y="94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37,711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7588</xdr:rowOff>
    </xdr:from>
    <xdr:to>
      <xdr:col>12</xdr:col>
      <xdr:colOff>511175</xdr:colOff>
      <xdr:row>56</xdr:row>
      <xdr:rowOff>75330</xdr:rowOff>
    </xdr:to>
    <xdr:cxnSp macro="">
      <xdr:nvCxnSpPr>
        <xdr:cNvPr id="354" name="直線コネクタ 353"/>
        <xdr:cNvCxnSpPr/>
      </xdr:nvCxnSpPr>
      <xdr:spPr>
        <a:xfrm>
          <a:off x="7861300" y="9608788"/>
          <a:ext cx="889000" cy="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115189</xdr:rowOff>
    </xdr:from>
    <xdr:to>
      <xdr:col>12</xdr:col>
      <xdr:colOff>561975</xdr:colOff>
      <xdr:row>56</xdr:row>
      <xdr:rowOff>45339</xdr:rowOff>
    </xdr:to>
    <xdr:sp macro="" textlink="">
      <xdr:nvSpPr>
        <xdr:cNvPr id="355" name="フローチャート : 判断 354"/>
        <xdr:cNvSpPr/>
      </xdr:nvSpPr>
      <xdr:spPr>
        <a:xfrm>
          <a:off x="8699500" y="95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61866</xdr:rowOff>
    </xdr:from>
    <xdr:ext cx="534377" cy="259045"/>
    <xdr:sp macro="" textlink="">
      <xdr:nvSpPr>
        <xdr:cNvPr id="356" name="テキスト ボックス 355"/>
        <xdr:cNvSpPr txBox="1"/>
      </xdr:nvSpPr>
      <xdr:spPr>
        <a:xfrm>
          <a:off x="8483111" y="932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29,620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123717</xdr:rowOff>
    </xdr:from>
    <xdr:to>
      <xdr:col>11</xdr:col>
      <xdr:colOff>307975</xdr:colOff>
      <xdr:row>56</xdr:row>
      <xdr:rowOff>7588</xdr:rowOff>
    </xdr:to>
    <xdr:cxnSp macro="">
      <xdr:nvCxnSpPr>
        <xdr:cNvPr id="357" name="直線コネクタ 356"/>
        <xdr:cNvCxnSpPr/>
      </xdr:nvCxnSpPr>
      <xdr:spPr>
        <a:xfrm>
          <a:off x="6972300" y="9553467"/>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143649</xdr:rowOff>
    </xdr:from>
    <xdr:to>
      <xdr:col>11</xdr:col>
      <xdr:colOff>358775</xdr:colOff>
      <xdr:row>56</xdr:row>
      <xdr:rowOff>73799</xdr:rowOff>
    </xdr:to>
    <xdr:sp macro="" textlink="">
      <xdr:nvSpPr>
        <xdr:cNvPr id="358" name="フローチャート : 判断 357"/>
        <xdr:cNvSpPr/>
      </xdr:nvSpPr>
      <xdr:spPr>
        <a:xfrm>
          <a:off x="7810500" y="95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64926</xdr:rowOff>
    </xdr:from>
    <xdr:ext cx="534377" cy="259045"/>
    <xdr:sp macro="" textlink="">
      <xdr:nvSpPr>
        <xdr:cNvPr id="359" name="テキスト ボックス 358"/>
        <xdr:cNvSpPr txBox="1"/>
      </xdr:nvSpPr>
      <xdr:spPr>
        <a:xfrm>
          <a:off x="7594111" y="966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28,126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27025</xdr:rowOff>
    </xdr:from>
    <xdr:to>
      <xdr:col>10</xdr:col>
      <xdr:colOff>155575</xdr:colOff>
      <xdr:row>56</xdr:row>
      <xdr:rowOff>128625</xdr:rowOff>
    </xdr:to>
    <xdr:sp macro="" textlink="">
      <xdr:nvSpPr>
        <xdr:cNvPr id="360" name="フローチャート : 判断 359"/>
        <xdr:cNvSpPr/>
      </xdr:nvSpPr>
      <xdr:spPr>
        <a:xfrm>
          <a:off x="6921500" y="962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119752</xdr:rowOff>
    </xdr:from>
    <xdr:ext cx="534377" cy="259045"/>
    <xdr:sp macro="" textlink="">
      <xdr:nvSpPr>
        <xdr:cNvPr id="361" name="テキスト ボックス 360"/>
        <xdr:cNvSpPr txBox="1"/>
      </xdr:nvSpPr>
      <xdr:spPr>
        <a:xfrm>
          <a:off x="6705111" y="97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44761</xdr:rowOff>
    </xdr:from>
    <xdr:to>
      <xdr:col>15</xdr:col>
      <xdr:colOff>231775</xdr:colOff>
      <xdr:row>55</xdr:row>
      <xdr:rowOff>146361</xdr:rowOff>
    </xdr:to>
    <xdr:sp macro="" textlink="">
      <xdr:nvSpPr>
        <xdr:cNvPr id="367" name="円/楕円 366"/>
        <xdr:cNvSpPr/>
      </xdr:nvSpPr>
      <xdr:spPr>
        <a:xfrm>
          <a:off x="10426700" y="94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23188</xdr:rowOff>
    </xdr:from>
    <xdr:ext cx="534377" cy="259045"/>
    <xdr:sp macro="" textlink="">
      <xdr:nvSpPr>
        <xdr:cNvPr id="368" name="普通建設事業費該当値テキスト"/>
        <xdr:cNvSpPr txBox="1"/>
      </xdr:nvSpPr>
      <xdr:spPr>
        <a:xfrm>
          <a:off x="10528300" y="94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33,317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28969</xdr:rowOff>
    </xdr:from>
    <xdr:to>
      <xdr:col>14</xdr:col>
      <xdr:colOff>79375</xdr:colOff>
      <xdr:row>54</xdr:row>
      <xdr:rowOff>130569</xdr:rowOff>
    </xdr:to>
    <xdr:sp macro="" textlink="">
      <xdr:nvSpPr>
        <xdr:cNvPr id="369" name="円/楕円 368"/>
        <xdr:cNvSpPr/>
      </xdr:nvSpPr>
      <xdr:spPr>
        <a:xfrm>
          <a:off x="9588500" y="928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147096</xdr:rowOff>
    </xdr:from>
    <xdr:ext cx="534377" cy="259045"/>
    <xdr:sp macro="" textlink="">
      <xdr:nvSpPr>
        <xdr:cNvPr id="370" name="テキスト ボックス 369"/>
        <xdr:cNvSpPr txBox="1"/>
      </xdr:nvSpPr>
      <xdr:spPr>
        <a:xfrm>
          <a:off x="9372111" y="906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24530</xdr:rowOff>
    </xdr:from>
    <xdr:to>
      <xdr:col>12</xdr:col>
      <xdr:colOff>561975</xdr:colOff>
      <xdr:row>56</xdr:row>
      <xdr:rowOff>126130</xdr:rowOff>
    </xdr:to>
    <xdr:sp macro="" textlink="">
      <xdr:nvSpPr>
        <xdr:cNvPr id="371" name="円/楕円 370"/>
        <xdr:cNvSpPr/>
      </xdr:nvSpPr>
      <xdr:spPr>
        <a:xfrm>
          <a:off x="8699500" y="96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117257</xdr:rowOff>
    </xdr:from>
    <xdr:ext cx="534377" cy="259045"/>
    <xdr:sp macro="" textlink="">
      <xdr:nvSpPr>
        <xdr:cNvPr id="372" name="テキスト ボックス 371"/>
        <xdr:cNvSpPr txBox="1"/>
      </xdr:nvSpPr>
      <xdr:spPr>
        <a:xfrm>
          <a:off x="8483111" y="97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128238</xdr:rowOff>
    </xdr:from>
    <xdr:to>
      <xdr:col>11</xdr:col>
      <xdr:colOff>358775</xdr:colOff>
      <xdr:row>56</xdr:row>
      <xdr:rowOff>58388</xdr:rowOff>
    </xdr:to>
    <xdr:sp macro="" textlink="">
      <xdr:nvSpPr>
        <xdr:cNvPr id="373" name="円/楕円 372"/>
        <xdr:cNvSpPr/>
      </xdr:nvSpPr>
      <xdr:spPr>
        <a:xfrm>
          <a:off x="7810500" y="95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74915</xdr:rowOff>
    </xdr:from>
    <xdr:ext cx="534377" cy="259045"/>
    <xdr:sp macro="" textlink="">
      <xdr:nvSpPr>
        <xdr:cNvPr id="374" name="テキスト ボックス 373"/>
        <xdr:cNvSpPr txBox="1"/>
      </xdr:nvSpPr>
      <xdr:spPr>
        <a:xfrm>
          <a:off x="7594111" y="93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72917</xdr:rowOff>
    </xdr:from>
    <xdr:to>
      <xdr:col>10</xdr:col>
      <xdr:colOff>155575</xdr:colOff>
      <xdr:row>56</xdr:row>
      <xdr:rowOff>3067</xdr:rowOff>
    </xdr:to>
    <xdr:sp macro="" textlink="">
      <xdr:nvSpPr>
        <xdr:cNvPr id="375" name="円/楕円 374"/>
        <xdr:cNvSpPr/>
      </xdr:nvSpPr>
      <xdr:spPr>
        <a:xfrm>
          <a:off x="6921500" y="95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19594</xdr:rowOff>
    </xdr:from>
    <xdr:ext cx="534377" cy="259045"/>
    <xdr:sp macro="" textlink="">
      <xdr:nvSpPr>
        <xdr:cNvPr id="376" name="テキスト ボックス 375"/>
        <xdr:cNvSpPr txBox="1"/>
      </xdr:nvSpPr>
      <xdr:spPr>
        <a:xfrm>
          <a:off x="6705111" y="92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8" name="直線コネクタ 397"/>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0" name="直線コネクタ 39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401"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2" name="直線コネクタ 401"/>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48008</xdr:rowOff>
    </xdr:from>
    <xdr:to>
      <xdr:col>15</xdr:col>
      <xdr:colOff>180975</xdr:colOff>
      <xdr:row>78</xdr:row>
      <xdr:rowOff>53060</xdr:rowOff>
    </xdr:to>
    <xdr:cxnSp macro="">
      <xdr:nvCxnSpPr>
        <xdr:cNvPr id="403" name="直線コネクタ 402"/>
        <xdr:cNvCxnSpPr/>
      </xdr:nvCxnSpPr>
      <xdr:spPr>
        <a:xfrm>
          <a:off x="9639300" y="13249658"/>
          <a:ext cx="838200" cy="17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4"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5" name="フローチャート : 判断 404"/>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115326</xdr:rowOff>
    </xdr:from>
    <xdr:to>
      <xdr:col>14</xdr:col>
      <xdr:colOff>79375</xdr:colOff>
      <xdr:row>77</xdr:row>
      <xdr:rowOff>45476</xdr:rowOff>
    </xdr:to>
    <xdr:sp macro="" textlink="">
      <xdr:nvSpPr>
        <xdr:cNvPr id="406" name="フローチャート : 判断 405"/>
        <xdr:cNvSpPr/>
      </xdr:nvSpPr>
      <xdr:spPr>
        <a:xfrm>
          <a:off x="9588500" y="1314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62003</xdr:rowOff>
    </xdr:from>
    <xdr:ext cx="534377" cy="259045"/>
    <xdr:sp macro="" textlink="">
      <xdr:nvSpPr>
        <xdr:cNvPr id="407" name="テキスト ボックス 406"/>
        <xdr:cNvSpPr txBox="1"/>
      </xdr:nvSpPr>
      <xdr:spPr>
        <a:xfrm>
          <a:off x="9372111" y="1292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2260</xdr:rowOff>
    </xdr:from>
    <xdr:to>
      <xdr:col>15</xdr:col>
      <xdr:colOff>231775</xdr:colOff>
      <xdr:row>78</xdr:row>
      <xdr:rowOff>103860</xdr:rowOff>
    </xdr:to>
    <xdr:sp macro="" textlink="">
      <xdr:nvSpPr>
        <xdr:cNvPr id="413" name="円/楕円 412"/>
        <xdr:cNvSpPr/>
      </xdr:nvSpPr>
      <xdr:spPr>
        <a:xfrm>
          <a:off x="10426700" y="133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88637</xdr:rowOff>
    </xdr:from>
    <xdr:ext cx="469744" cy="259045"/>
    <xdr:sp macro="" textlink="">
      <xdr:nvSpPr>
        <xdr:cNvPr id="414" name="普通建設事業費 （ うち新規整備　）該当値テキスト"/>
        <xdr:cNvSpPr txBox="1"/>
      </xdr:nvSpPr>
      <xdr:spPr>
        <a:xfrm>
          <a:off x="10528300" y="1329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168658</xdr:rowOff>
    </xdr:from>
    <xdr:to>
      <xdr:col>14</xdr:col>
      <xdr:colOff>79375</xdr:colOff>
      <xdr:row>77</xdr:row>
      <xdr:rowOff>98808</xdr:rowOff>
    </xdr:to>
    <xdr:sp macro="" textlink="">
      <xdr:nvSpPr>
        <xdr:cNvPr id="415" name="円/楕円 414"/>
        <xdr:cNvSpPr/>
      </xdr:nvSpPr>
      <xdr:spPr>
        <a:xfrm>
          <a:off x="9588500" y="131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89935</xdr:rowOff>
    </xdr:from>
    <xdr:ext cx="534377" cy="259045"/>
    <xdr:sp macro="" textlink="">
      <xdr:nvSpPr>
        <xdr:cNvPr id="416" name="テキスト ボックス 415"/>
        <xdr:cNvSpPr txBox="1"/>
      </xdr:nvSpPr>
      <xdr:spPr>
        <a:xfrm>
          <a:off x="9372111" y="132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7" name="直線コネクタ 42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8" name="テキスト ボックス 42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9" name="直線コネクタ 42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0" name="テキスト ボックス 42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1" name="直線コネクタ 43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2" name="テキスト ボックス 43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3" name="直線コネクタ 43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4" name="テキスト ボックス 43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6" name="テキスト ボックス 43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8" name="直線コネクタ 437"/>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9"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40" name="直線コネクタ 439"/>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41"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2" name="直線コネクタ 441"/>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6290</xdr:rowOff>
    </xdr:from>
    <xdr:to>
      <xdr:col>15</xdr:col>
      <xdr:colOff>180975</xdr:colOff>
      <xdr:row>96</xdr:row>
      <xdr:rowOff>49952</xdr:rowOff>
    </xdr:to>
    <xdr:cxnSp macro="">
      <xdr:nvCxnSpPr>
        <xdr:cNvPr id="443" name="直線コネクタ 442"/>
        <xdr:cNvCxnSpPr/>
      </xdr:nvCxnSpPr>
      <xdr:spPr>
        <a:xfrm>
          <a:off x="9639300" y="16465490"/>
          <a:ext cx="8382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165876</xdr:rowOff>
    </xdr:from>
    <xdr:ext cx="534377" cy="259045"/>
    <xdr:sp macro="" textlink="">
      <xdr:nvSpPr>
        <xdr:cNvPr id="444" name="普通建設事業費 （ うち更新整備　）平均値テキスト"/>
        <xdr:cNvSpPr txBox="1"/>
      </xdr:nvSpPr>
      <xdr:spPr>
        <a:xfrm>
          <a:off x="10528300" y="1645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5" name="フローチャート : 判断 444"/>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75481</xdr:rowOff>
    </xdr:from>
    <xdr:to>
      <xdr:col>14</xdr:col>
      <xdr:colOff>79375</xdr:colOff>
      <xdr:row>97</xdr:row>
      <xdr:rowOff>5631</xdr:rowOff>
    </xdr:to>
    <xdr:sp macro="" textlink="">
      <xdr:nvSpPr>
        <xdr:cNvPr id="446" name="フローチャート : 判断 445"/>
        <xdr:cNvSpPr/>
      </xdr:nvSpPr>
      <xdr:spPr>
        <a:xfrm>
          <a:off x="9588500" y="1653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168208</xdr:rowOff>
    </xdr:from>
    <xdr:ext cx="534377" cy="259045"/>
    <xdr:sp macro="" textlink="">
      <xdr:nvSpPr>
        <xdr:cNvPr id="447" name="テキスト ボックス 446"/>
        <xdr:cNvSpPr txBox="1"/>
      </xdr:nvSpPr>
      <xdr:spPr>
        <a:xfrm>
          <a:off x="9372111" y="166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170602</xdr:rowOff>
    </xdr:from>
    <xdr:to>
      <xdr:col>15</xdr:col>
      <xdr:colOff>231775</xdr:colOff>
      <xdr:row>96</xdr:row>
      <xdr:rowOff>100752</xdr:rowOff>
    </xdr:to>
    <xdr:sp macro="" textlink="">
      <xdr:nvSpPr>
        <xdr:cNvPr id="453" name="円/楕円 452"/>
        <xdr:cNvSpPr/>
      </xdr:nvSpPr>
      <xdr:spPr>
        <a:xfrm>
          <a:off x="10426700" y="164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22029</xdr:rowOff>
    </xdr:from>
    <xdr:ext cx="534377" cy="259045"/>
    <xdr:sp macro="" textlink="">
      <xdr:nvSpPr>
        <xdr:cNvPr id="454" name="普通建設事業費 （ うち更新整備　）該当値テキスト"/>
        <xdr:cNvSpPr txBox="1"/>
      </xdr:nvSpPr>
      <xdr:spPr>
        <a:xfrm>
          <a:off x="10528300" y="1630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126940</xdr:rowOff>
    </xdr:from>
    <xdr:to>
      <xdr:col>14</xdr:col>
      <xdr:colOff>79375</xdr:colOff>
      <xdr:row>96</xdr:row>
      <xdr:rowOff>57090</xdr:rowOff>
    </xdr:to>
    <xdr:sp macro="" textlink="">
      <xdr:nvSpPr>
        <xdr:cNvPr id="455" name="円/楕円 454"/>
        <xdr:cNvSpPr/>
      </xdr:nvSpPr>
      <xdr:spPr>
        <a:xfrm>
          <a:off x="9588500" y="164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73617</xdr:rowOff>
    </xdr:from>
    <xdr:ext cx="534377" cy="259045"/>
    <xdr:sp macro="" textlink="">
      <xdr:nvSpPr>
        <xdr:cNvPr id="456" name="テキスト ボックス 455"/>
        <xdr:cNvSpPr txBox="1"/>
      </xdr:nvSpPr>
      <xdr:spPr>
        <a:xfrm>
          <a:off x="9372111" y="1618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7" name="直線コネクタ 46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8" name="テキスト ボックス 46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9" name="直線コネクタ 46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0" name="テキスト ボックス 46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1" name="直線コネクタ 47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2" name="テキスト ボックス 47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3" name="直線コネクタ 47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4" name="テキスト ボックス 47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5" name="直線コネクタ 47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6" name="テキスト ボックス 47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8" name="直線コネクタ 477"/>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0" name="直線コネクタ 47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81"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2" name="直線コネクタ 481"/>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3" name="直線コネクタ 48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4"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5" name="フローチャート : 判断 484"/>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6" name="直線コネクタ 48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81973</xdr:rowOff>
    </xdr:from>
    <xdr:to>
      <xdr:col>22</xdr:col>
      <xdr:colOff>415925</xdr:colOff>
      <xdr:row>39</xdr:row>
      <xdr:rowOff>12123</xdr:rowOff>
    </xdr:to>
    <xdr:sp macro="" textlink="">
      <xdr:nvSpPr>
        <xdr:cNvPr id="487" name="フローチャート : 判断 486"/>
        <xdr:cNvSpPr/>
      </xdr:nvSpPr>
      <xdr:spPr>
        <a:xfrm>
          <a:off x="15430500" y="65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28650</xdr:rowOff>
    </xdr:from>
    <xdr:ext cx="378565" cy="259045"/>
    <xdr:sp macro="" textlink="">
      <xdr:nvSpPr>
        <xdr:cNvPr id="488" name="テキスト ボックス 487"/>
        <xdr:cNvSpPr txBox="1"/>
      </xdr:nvSpPr>
      <xdr:spPr>
        <a:xfrm>
          <a:off x="15292017" y="637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89" name="直線コネクタ 48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87254</xdr:rowOff>
    </xdr:from>
    <xdr:to>
      <xdr:col>21</xdr:col>
      <xdr:colOff>212725</xdr:colOff>
      <xdr:row>39</xdr:row>
      <xdr:rowOff>17404</xdr:rowOff>
    </xdr:to>
    <xdr:sp macro="" textlink="">
      <xdr:nvSpPr>
        <xdr:cNvPr id="490" name="フローチャート : 判断 489"/>
        <xdr:cNvSpPr/>
      </xdr:nvSpPr>
      <xdr:spPr>
        <a:xfrm>
          <a:off x="14541500" y="66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33931</xdr:rowOff>
    </xdr:from>
    <xdr:ext cx="313932" cy="259045"/>
    <xdr:sp macro="" textlink="">
      <xdr:nvSpPr>
        <xdr:cNvPr id="491" name="テキスト ボックス 490"/>
        <xdr:cNvSpPr txBox="1"/>
      </xdr:nvSpPr>
      <xdr:spPr>
        <a:xfrm>
          <a:off x="14435333" y="63775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2" name="直線コネクタ 49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88374</xdr:rowOff>
    </xdr:from>
    <xdr:to>
      <xdr:col>20</xdr:col>
      <xdr:colOff>9525</xdr:colOff>
      <xdr:row>39</xdr:row>
      <xdr:rowOff>18524</xdr:rowOff>
    </xdr:to>
    <xdr:sp macro="" textlink="">
      <xdr:nvSpPr>
        <xdr:cNvPr id="493" name="フローチャート : 判断 492"/>
        <xdr:cNvSpPr/>
      </xdr:nvSpPr>
      <xdr:spPr>
        <a:xfrm>
          <a:off x="13652500" y="66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37</xdr:row>
      <xdr:rowOff>35051</xdr:rowOff>
    </xdr:from>
    <xdr:ext cx="313932" cy="259045"/>
    <xdr:sp macro="" textlink="">
      <xdr:nvSpPr>
        <xdr:cNvPr id="494" name="テキスト ボックス 493"/>
        <xdr:cNvSpPr txBox="1"/>
      </xdr:nvSpPr>
      <xdr:spPr>
        <a:xfrm>
          <a:off x="13546333" y="6378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88649</xdr:rowOff>
    </xdr:from>
    <xdr:to>
      <xdr:col>18</xdr:col>
      <xdr:colOff>492125</xdr:colOff>
      <xdr:row>39</xdr:row>
      <xdr:rowOff>18799</xdr:rowOff>
    </xdr:to>
    <xdr:sp macro="" textlink="">
      <xdr:nvSpPr>
        <xdr:cNvPr id="495" name="フローチャート : 判断 494"/>
        <xdr:cNvSpPr/>
      </xdr:nvSpPr>
      <xdr:spPr>
        <a:xfrm>
          <a:off x="12763500" y="660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37</xdr:row>
      <xdr:rowOff>35325</xdr:rowOff>
    </xdr:from>
    <xdr:ext cx="313932" cy="259045"/>
    <xdr:sp macro="" textlink="">
      <xdr:nvSpPr>
        <xdr:cNvPr id="496" name="テキスト ボックス 495"/>
        <xdr:cNvSpPr txBox="1"/>
      </xdr:nvSpPr>
      <xdr:spPr>
        <a:xfrm>
          <a:off x="12657333" y="6378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7" name="テキスト ボックス 49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8" name="テキスト ボックス 49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9" name="テキスト ボックス 49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0" name="テキスト ボックス 49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1" name="テキスト ボックス 50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2" name="円/楕円 50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4" name="円/楕円 50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5" name="テキスト ボックス 50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6" name="円/楕円 50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7" name="テキスト ボックス 50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8" name="円/楕円 50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09" name="テキスト ボックス 50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0" name="円/楕円 50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1" name="テキスト ボックス 51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2" name="正方形/長方形 51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3" name="正方形/長方形 51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4" name="正方形/長方形 51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5" name="正方形/長方形 51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6" name="正方形/長方形 51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7" name="正方形/長方形 51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8" name="正方形/長方形 51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9" name="正方形/長方形 51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0" name="テキスト ボックス 51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1" name="直線コネクタ 52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2" name="直線コネクタ 52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3" name="テキスト ボックス 52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4" name="直線コネクタ 52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5" name="テキスト ボックス 52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7" name="直線コネクタ 52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2" name="直線コネクタ 53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4" name="フローチャート : 判断 53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5" name="直線コネクタ 53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6" name="フローチャート : 判断 53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7" name="テキスト ボックス 53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8" name="直線コネクタ 53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9" name="フローチャート : 判断 53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0" name="テキスト ボックス 53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1" name="直線コネクタ 54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2" name="フローチャート : 判断 54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3" name="テキスト ボックス 54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4" name="フローチャート : 判断 54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5" name="テキスト ボックス 54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6" name="テキスト ボックス 54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7" name="テキスト ボックス 54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8" name="テキスト ボックス 54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9" name="テキスト ボックス 54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0" name="テキスト ボックス 54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円/楕円 55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3" name="円/楕円 55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4" name="テキスト ボックス 55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5" name="円/楕円 55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6" name="テキスト ボックス 55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7" name="円/楕円 55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8" name="テキスト ボックス 55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円/楕円 55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0" name="テキスト ボックス 55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1" name="正方形/長方形 56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2" name="正方形/長方形 56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3" name="正方形/長方形 56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4" name="正方形/長方形 56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5" name="正方形/長方形 56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6" name="正方形/長方形 56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7" name="正方形/長方形 56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8" name="正方形/長方形 56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9" name="テキスト ボックス 56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0" name="直線コネクタ 56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1" name="テキスト ボックス 57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2" name="直線コネクタ 57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3" name="テキスト ボックス 57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4" name="直線コネクタ 57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5" name="テキスト ボックス 57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6" name="直線コネクタ 57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7" name="テキスト ボックス 57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8" name="直線コネクタ 57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9" name="テキスト ボックス 57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0" name="直線コネクタ 57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1" name="テキスト ボックス 58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3" name="直線コネクタ 582"/>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4"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5" name="直線コネクタ 584"/>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6"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7" name="直線コネクタ 586"/>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155862</xdr:rowOff>
    </xdr:from>
    <xdr:to>
      <xdr:col>23</xdr:col>
      <xdr:colOff>517525</xdr:colOff>
      <xdr:row>78</xdr:row>
      <xdr:rowOff>50431</xdr:rowOff>
    </xdr:to>
    <xdr:cxnSp macro="">
      <xdr:nvCxnSpPr>
        <xdr:cNvPr id="588" name="直線コネクタ 587"/>
        <xdr:cNvCxnSpPr/>
      </xdr:nvCxnSpPr>
      <xdr:spPr>
        <a:xfrm>
          <a:off x="15481300" y="13357512"/>
          <a:ext cx="8382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87729</xdr:rowOff>
    </xdr:from>
    <xdr:ext cx="534377" cy="259045"/>
    <xdr:sp macro="" textlink="">
      <xdr:nvSpPr>
        <xdr:cNvPr id="589" name="公債費平均値テキスト"/>
        <xdr:cNvSpPr txBox="1"/>
      </xdr:nvSpPr>
      <xdr:spPr>
        <a:xfrm>
          <a:off x="16370300" y="1311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90" name="フローチャート : 判断 589"/>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155862</xdr:rowOff>
    </xdr:from>
    <xdr:to>
      <xdr:col>22</xdr:col>
      <xdr:colOff>365125</xdr:colOff>
      <xdr:row>77</xdr:row>
      <xdr:rowOff>162765</xdr:rowOff>
    </xdr:to>
    <xdr:cxnSp macro="">
      <xdr:nvCxnSpPr>
        <xdr:cNvPr id="591" name="直線コネクタ 590"/>
        <xdr:cNvCxnSpPr/>
      </xdr:nvCxnSpPr>
      <xdr:spPr>
        <a:xfrm flipV="1">
          <a:off x="14592300" y="13357512"/>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124927</xdr:rowOff>
    </xdr:from>
    <xdr:to>
      <xdr:col>22</xdr:col>
      <xdr:colOff>415925</xdr:colOff>
      <xdr:row>77</xdr:row>
      <xdr:rowOff>55077</xdr:rowOff>
    </xdr:to>
    <xdr:sp macro="" textlink="">
      <xdr:nvSpPr>
        <xdr:cNvPr id="592" name="フローチャート : 判断 591"/>
        <xdr:cNvSpPr/>
      </xdr:nvSpPr>
      <xdr:spPr>
        <a:xfrm>
          <a:off x="15430500" y="131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71604</xdr:rowOff>
    </xdr:from>
    <xdr:ext cx="534377" cy="259045"/>
    <xdr:sp macro="" textlink="">
      <xdr:nvSpPr>
        <xdr:cNvPr id="593" name="テキスト ボックス 592"/>
        <xdr:cNvSpPr txBox="1"/>
      </xdr:nvSpPr>
      <xdr:spPr>
        <a:xfrm>
          <a:off x="15214111" y="12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123332</xdr:rowOff>
    </xdr:from>
    <xdr:to>
      <xdr:col>21</xdr:col>
      <xdr:colOff>161925</xdr:colOff>
      <xdr:row>77</xdr:row>
      <xdr:rowOff>162765</xdr:rowOff>
    </xdr:to>
    <xdr:cxnSp macro="">
      <xdr:nvCxnSpPr>
        <xdr:cNvPr id="594" name="直線コネクタ 593"/>
        <xdr:cNvCxnSpPr/>
      </xdr:nvCxnSpPr>
      <xdr:spPr>
        <a:xfrm>
          <a:off x="13703300" y="13324982"/>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86111</xdr:rowOff>
    </xdr:from>
    <xdr:to>
      <xdr:col>21</xdr:col>
      <xdr:colOff>212725</xdr:colOff>
      <xdr:row>77</xdr:row>
      <xdr:rowOff>16261</xdr:rowOff>
    </xdr:to>
    <xdr:sp macro="" textlink="">
      <xdr:nvSpPr>
        <xdr:cNvPr id="595" name="フローチャート : 判断 594"/>
        <xdr:cNvSpPr/>
      </xdr:nvSpPr>
      <xdr:spPr>
        <a:xfrm>
          <a:off x="14541500" y="1311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32788</xdr:rowOff>
    </xdr:from>
    <xdr:ext cx="534377" cy="259045"/>
    <xdr:sp macro="" textlink="">
      <xdr:nvSpPr>
        <xdr:cNvPr id="596" name="テキスト ボックス 595"/>
        <xdr:cNvSpPr txBox="1"/>
      </xdr:nvSpPr>
      <xdr:spPr>
        <a:xfrm>
          <a:off x="14325111" y="1289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116222</xdr:rowOff>
    </xdr:from>
    <xdr:to>
      <xdr:col>19</xdr:col>
      <xdr:colOff>644525</xdr:colOff>
      <xdr:row>77</xdr:row>
      <xdr:rowOff>123332</xdr:rowOff>
    </xdr:to>
    <xdr:cxnSp macro="">
      <xdr:nvCxnSpPr>
        <xdr:cNvPr id="597" name="直線コネクタ 596"/>
        <xdr:cNvCxnSpPr/>
      </xdr:nvCxnSpPr>
      <xdr:spPr>
        <a:xfrm>
          <a:off x="12814300" y="13317872"/>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63046</xdr:rowOff>
    </xdr:from>
    <xdr:to>
      <xdr:col>20</xdr:col>
      <xdr:colOff>9525</xdr:colOff>
      <xdr:row>76</xdr:row>
      <xdr:rowOff>164646</xdr:rowOff>
    </xdr:to>
    <xdr:sp macro="" textlink="">
      <xdr:nvSpPr>
        <xdr:cNvPr id="598" name="フローチャート : 判断 597"/>
        <xdr:cNvSpPr/>
      </xdr:nvSpPr>
      <xdr:spPr>
        <a:xfrm>
          <a:off x="13652500" y="1309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9722</xdr:rowOff>
    </xdr:from>
    <xdr:ext cx="534377" cy="259045"/>
    <xdr:sp macro="" textlink="">
      <xdr:nvSpPr>
        <xdr:cNvPr id="599" name="テキスト ボックス 598"/>
        <xdr:cNvSpPr txBox="1"/>
      </xdr:nvSpPr>
      <xdr:spPr>
        <a:xfrm>
          <a:off x="13436111" y="1286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36,131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53649</xdr:rowOff>
    </xdr:from>
    <xdr:to>
      <xdr:col>18</xdr:col>
      <xdr:colOff>492125</xdr:colOff>
      <xdr:row>76</xdr:row>
      <xdr:rowOff>155249</xdr:rowOff>
    </xdr:to>
    <xdr:sp macro="" textlink="">
      <xdr:nvSpPr>
        <xdr:cNvPr id="600" name="フローチャート : 判断 599"/>
        <xdr:cNvSpPr/>
      </xdr:nvSpPr>
      <xdr:spPr>
        <a:xfrm>
          <a:off x="12763500" y="1308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327</xdr:rowOff>
    </xdr:from>
    <xdr:ext cx="534377" cy="259045"/>
    <xdr:sp macro="" textlink="">
      <xdr:nvSpPr>
        <xdr:cNvPr id="601" name="テキスト ボックス 600"/>
        <xdr:cNvSpPr txBox="1"/>
      </xdr:nvSpPr>
      <xdr:spPr>
        <a:xfrm>
          <a:off x="12547111" y="128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2" name="テキスト ボックス 60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3" name="テキスト ボックス 60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4" name="テキスト ボックス 60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5" name="テキスト ボックス 60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6" name="テキスト ボックス 60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171081</xdr:rowOff>
    </xdr:from>
    <xdr:to>
      <xdr:col>23</xdr:col>
      <xdr:colOff>568325</xdr:colOff>
      <xdr:row>78</xdr:row>
      <xdr:rowOff>101231</xdr:rowOff>
    </xdr:to>
    <xdr:sp macro="" textlink="">
      <xdr:nvSpPr>
        <xdr:cNvPr id="607" name="円/楕円 606"/>
        <xdr:cNvSpPr/>
      </xdr:nvSpPr>
      <xdr:spPr>
        <a:xfrm>
          <a:off x="16268700" y="13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149508</xdr:rowOff>
    </xdr:from>
    <xdr:ext cx="534377" cy="259045"/>
    <xdr:sp macro="" textlink="">
      <xdr:nvSpPr>
        <xdr:cNvPr id="608" name="公債費該当値テキスト"/>
        <xdr:cNvSpPr txBox="1"/>
      </xdr:nvSpPr>
      <xdr:spPr>
        <a:xfrm>
          <a:off x="16370300" y="1335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23,905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105062</xdr:rowOff>
    </xdr:from>
    <xdr:to>
      <xdr:col>22</xdr:col>
      <xdr:colOff>415925</xdr:colOff>
      <xdr:row>78</xdr:row>
      <xdr:rowOff>35212</xdr:rowOff>
    </xdr:to>
    <xdr:sp macro="" textlink="">
      <xdr:nvSpPr>
        <xdr:cNvPr id="609" name="円/楕円 608"/>
        <xdr:cNvSpPr/>
      </xdr:nvSpPr>
      <xdr:spPr>
        <a:xfrm>
          <a:off x="15430500" y="133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26339</xdr:rowOff>
    </xdr:from>
    <xdr:ext cx="534377" cy="259045"/>
    <xdr:sp macro="" textlink="">
      <xdr:nvSpPr>
        <xdr:cNvPr id="610" name="テキスト ボックス 609"/>
        <xdr:cNvSpPr txBox="1"/>
      </xdr:nvSpPr>
      <xdr:spPr>
        <a:xfrm>
          <a:off x="15214111" y="133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111965</xdr:rowOff>
    </xdr:from>
    <xdr:to>
      <xdr:col>21</xdr:col>
      <xdr:colOff>212725</xdr:colOff>
      <xdr:row>78</xdr:row>
      <xdr:rowOff>42115</xdr:rowOff>
    </xdr:to>
    <xdr:sp macro="" textlink="">
      <xdr:nvSpPr>
        <xdr:cNvPr id="611" name="円/楕円 610"/>
        <xdr:cNvSpPr/>
      </xdr:nvSpPr>
      <xdr:spPr>
        <a:xfrm>
          <a:off x="14541500" y="133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33242</xdr:rowOff>
    </xdr:from>
    <xdr:ext cx="534377" cy="259045"/>
    <xdr:sp macro="" textlink="">
      <xdr:nvSpPr>
        <xdr:cNvPr id="612" name="テキスト ボックス 611"/>
        <xdr:cNvSpPr txBox="1"/>
      </xdr:nvSpPr>
      <xdr:spPr>
        <a:xfrm>
          <a:off x="14325111" y="1340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72532</xdr:rowOff>
    </xdr:from>
    <xdr:to>
      <xdr:col>20</xdr:col>
      <xdr:colOff>9525</xdr:colOff>
      <xdr:row>78</xdr:row>
      <xdr:rowOff>2682</xdr:rowOff>
    </xdr:to>
    <xdr:sp macro="" textlink="">
      <xdr:nvSpPr>
        <xdr:cNvPr id="613" name="円/楕円 612"/>
        <xdr:cNvSpPr/>
      </xdr:nvSpPr>
      <xdr:spPr>
        <a:xfrm>
          <a:off x="13652500" y="132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165259</xdr:rowOff>
    </xdr:from>
    <xdr:ext cx="534377" cy="259045"/>
    <xdr:sp macro="" textlink="">
      <xdr:nvSpPr>
        <xdr:cNvPr id="614" name="テキスト ボックス 613"/>
        <xdr:cNvSpPr txBox="1"/>
      </xdr:nvSpPr>
      <xdr:spPr>
        <a:xfrm>
          <a:off x="13436111" y="133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65422</xdr:rowOff>
    </xdr:from>
    <xdr:to>
      <xdr:col>18</xdr:col>
      <xdr:colOff>492125</xdr:colOff>
      <xdr:row>77</xdr:row>
      <xdr:rowOff>167022</xdr:rowOff>
    </xdr:to>
    <xdr:sp macro="" textlink="">
      <xdr:nvSpPr>
        <xdr:cNvPr id="615" name="円/楕円 614"/>
        <xdr:cNvSpPr/>
      </xdr:nvSpPr>
      <xdr:spPr>
        <a:xfrm>
          <a:off x="12763500" y="132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158149</xdr:rowOff>
    </xdr:from>
    <xdr:ext cx="534377" cy="259045"/>
    <xdr:sp macro="" textlink="">
      <xdr:nvSpPr>
        <xdr:cNvPr id="616" name="テキスト ボックス 615"/>
        <xdr:cNvSpPr txBox="1"/>
      </xdr:nvSpPr>
      <xdr:spPr>
        <a:xfrm>
          <a:off x="12547111" y="1335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7" name="正方形/長方形 61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8" name="正方形/長方形 61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9" name="正方形/長方形 61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0" name="正方形/長方形 61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1" name="正方形/長方形 62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2" name="正方形/長方形 62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3" name="正方形/長方形 62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4" name="正方形/長方形 62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5" name="テキスト ボックス 62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6" name="直線コネクタ 62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7" name="直線コネクタ 62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8" name="テキスト ボックス 62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9" name="直線コネクタ 62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0" name="テキスト ボックス 62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1" name="直線コネクタ 63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2" name="テキスト ボックス 63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3" name="直線コネクタ 63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4" name="テキスト ボックス 63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5" name="直線コネクタ 63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6" name="テキスト ボックス 63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8" name="テキスト ボックス 63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40" name="直線コネクタ 639"/>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41"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2" name="直線コネクタ 641"/>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3"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4" name="直線コネクタ 643"/>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44259</xdr:rowOff>
    </xdr:from>
    <xdr:to>
      <xdr:col>23</xdr:col>
      <xdr:colOff>517525</xdr:colOff>
      <xdr:row>98</xdr:row>
      <xdr:rowOff>60567</xdr:rowOff>
    </xdr:to>
    <xdr:cxnSp macro="">
      <xdr:nvCxnSpPr>
        <xdr:cNvPr id="645" name="直線コネクタ 644"/>
        <xdr:cNvCxnSpPr/>
      </xdr:nvCxnSpPr>
      <xdr:spPr>
        <a:xfrm flipV="1">
          <a:off x="15481300" y="16674909"/>
          <a:ext cx="838200" cy="18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22369</xdr:rowOff>
    </xdr:from>
    <xdr:ext cx="469744" cy="259045"/>
    <xdr:sp macro="" textlink="">
      <xdr:nvSpPr>
        <xdr:cNvPr id="646" name="積立金平均値テキスト"/>
        <xdr:cNvSpPr txBox="1"/>
      </xdr:nvSpPr>
      <xdr:spPr>
        <a:xfrm>
          <a:off x="16370300" y="16653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7" name="フローチャート : 判断 646"/>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48070</xdr:rowOff>
    </xdr:from>
    <xdr:to>
      <xdr:col>22</xdr:col>
      <xdr:colOff>365125</xdr:colOff>
      <xdr:row>98</xdr:row>
      <xdr:rowOff>60567</xdr:rowOff>
    </xdr:to>
    <xdr:cxnSp macro="">
      <xdr:nvCxnSpPr>
        <xdr:cNvPr id="648" name="直線コネクタ 647"/>
        <xdr:cNvCxnSpPr/>
      </xdr:nvCxnSpPr>
      <xdr:spPr>
        <a:xfrm>
          <a:off x="14592300" y="16507270"/>
          <a:ext cx="889000" cy="3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58001</xdr:rowOff>
    </xdr:from>
    <xdr:to>
      <xdr:col>22</xdr:col>
      <xdr:colOff>415925</xdr:colOff>
      <xdr:row>98</xdr:row>
      <xdr:rowOff>159601</xdr:rowOff>
    </xdr:to>
    <xdr:sp macro="" textlink="">
      <xdr:nvSpPr>
        <xdr:cNvPr id="649" name="フローチャート : 判断 648"/>
        <xdr:cNvSpPr/>
      </xdr:nvSpPr>
      <xdr:spPr>
        <a:xfrm>
          <a:off x="15430500" y="1686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150728</xdr:rowOff>
    </xdr:from>
    <xdr:ext cx="469744" cy="259045"/>
    <xdr:sp macro="" textlink="">
      <xdr:nvSpPr>
        <xdr:cNvPr id="650" name="テキスト ボックス 649"/>
        <xdr:cNvSpPr txBox="1"/>
      </xdr:nvSpPr>
      <xdr:spPr>
        <a:xfrm>
          <a:off x="15246427" y="1695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48070</xdr:rowOff>
    </xdr:from>
    <xdr:to>
      <xdr:col>21</xdr:col>
      <xdr:colOff>161925</xdr:colOff>
      <xdr:row>98</xdr:row>
      <xdr:rowOff>148920</xdr:rowOff>
    </xdr:to>
    <xdr:cxnSp macro="">
      <xdr:nvCxnSpPr>
        <xdr:cNvPr id="651" name="直線コネクタ 650"/>
        <xdr:cNvCxnSpPr/>
      </xdr:nvCxnSpPr>
      <xdr:spPr>
        <a:xfrm flipV="1">
          <a:off x="13703300" y="16507270"/>
          <a:ext cx="889000" cy="44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28739</xdr:rowOff>
    </xdr:from>
    <xdr:to>
      <xdr:col>21</xdr:col>
      <xdr:colOff>212725</xdr:colOff>
      <xdr:row>97</xdr:row>
      <xdr:rowOff>130339</xdr:rowOff>
    </xdr:to>
    <xdr:sp macro="" textlink="">
      <xdr:nvSpPr>
        <xdr:cNvPr id="652" name="フローチャート : 判断 651"/>
        <xdr:cNvSpPr/>
      </xdr:nvSpPr>
      <xdr:spPr>
        <a:xfrm>
          <a:off x="14541500" y="166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121466</xdr:rowOff>
    </xdr:from>
    <xdr:ext cx="469744" cy="259045"/>
    <xdr:sp macro="" textlink="">
      <xdr:nvSpPr>
        <xdr:cNvPr id="653" name="テキスト ボックス 652"/>
        <xdr:cNvSpPr txBox="1"/>
      </xdr:nvSpPr>
      <xdr:spPr>
        <a:xfrm>
          <a:off x="14357427" y="167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24524</xdr:rowOff>
    </xdr:from>
    <xdr:to>
      <xdr:col>19</xdr:col>
      <xdr:colOff>644525</xdr:colOff>
      <xdr:row>98</xdr:row>
      <xdr:rowOff>148920</xdr:rowOff>
    </xdr:to>
    <xdr:cxnSp macro="">
      <xdr:nvCxnSpPr>
        <xdr:cNvPr id="654" name="直線コネクタ 653"/>
        <xdr:cNvCxnSpPr/>
      </xdr:nvCxnSpPr>
      <xdr:spPr>
        <a:xfrm>
          <a:off x="12814300" y="16826624"/>
          <a:ext cx="889000" cy="1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47904</xdr:rowOff>
    </xdr:from>
    <xdr:to>
      <xdr:col>20</xdr:col>
      <xdr:colOff>9525</xdr:colOff>
      <xdr:row>96</xdr:row>
      <xdr:rowOff>149504</xdr:rowOff>
    </xdr:to>
    <xdr:sp macro="" textlink="">
      <xdr:nvSpPr>
        <xdr:cNvPr id="655" name="フローチャート : 判断 654"/>
        <xdr:cNvSpPr/>
      </xdr:nvSpPr>
      <xdr:spPr>
        <a:xfrm>
          <a:off x="13652500" y="1650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166031</xdr:rowOff>
    </xdr:from>
    <xdr:ext cx="534377" cy="259045"/>
    <xdr:sp macro="" textlink="">
      <xdr:nvSpPr>
        <xdr:cNvPr id="656" name="テキスト ボックス 655"/>
        <xdr:cNvSpPr txBox="1"/>
      </xdr:nvSpPr>
      <xdr:spPr>
        <a:xfrm>
          <a:off x="13436111" y="162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12,076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12661</xdr:rowOff>
    </xdr:from>
    <xdr:to>
      <xdr:col>18</xdr:col>
      <xdr:colOff>492125</xdr:colOff>
      <xdr:row>98</xdr:row>
      <xdr:rowOff>114261</xdr:rowOff>
    </xdr:to>
    <xdr:sp macro="" textlink="">
      <xdr:nvSpPr>
        <xdr:cNvPr id="657" name="フローチャート : 判断 656"/>
        <xdr:cNvSpPr/>
      </xdr:nvSpPr>
      <xdr:spPr>
        <a:xfrm>
          <a:off x="12763500" y="1681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105388</xdr:rowOff>
    </xdr:from>
    <xdr:ext cx="469744" cy="259045"/>
    <xdr:sp macro="" textlink="">
      <xdr:nvSpPr>
        <xdr:cNvPr id="658" name="テキスト ボックス 657"/>
        <xdr:cNvSpPr txBox="1"/>
      </xdr:nvSpPr>
      <xdr:spPr>
        <a:xfrm>
          <a:off x="12579427" y="1690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164909</xdr:rowOff>
    </xdr:from>
    <xdr:to>
      <xdr:col>23</xdr:col>
      <xdr:colOff>568325</xdr:colOff>
      <xdr:row>97</xdr:row>
      <xdr:rowOff>95059</xdr:rowOff>
    </xdr:to>
    <xdr:sp macro="" textlink="">
      <xdr:nvSpPr>
        <xdr:cNvPr id="664" name="円/楕円 663"/>
        <xdr:cNvSpPr/>
      </xdr:nvSpPr>
      <xdr:spPr>
        <a:xfrm>
          <a:off x="16268700" y="166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16336</xdr:rowOff>
    </xdr:from>
    <xdr:ext cx="469744" cy="259045"/>
    <xdr:sp macro="" textlink="">
      <xdr:nvSpPr>
        <xdr:cNvPr id="665" name="積立金該当値テキスト"/>
        <xdr:cNvSpPr txBox="1"/>
      </xdr:nvSpPr>
      <xdr:spPr>
        <a:xfrm>
          <a:off x="16370300" y="1647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9767</xdr:rowOff>
    </xdr:from>
    <xdr:to>
      <xdr:col>22</xdr:col>
      <xdr:colOff>415925</xdr:colOff>
      <xdr:row>98</xdr:row>
      <xdr:rowOff>111367</xdr:rowOff>
    </xdr:to>
    <xdr:sp macro="" textlink="">
      <xdr:nvSpPr>
        <xdr:cNvPr id="666" name="円/楕円 665"/>
        <xdr:cNvSpPr/>
      </xdr:nvSpPr>
      <xdr:spPr>
        <a:xfrm>
          <a:off x="15430500" y="1681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127894</xdr:rowOff>
    </xdr:from>
    <xdr:ext cx="469744" cy="259045"/>
    <xdr:sp macro="" textlink="">
      <xdr:nvSpPr>
        <xdr:cNvPr id="667" name="テキスト ボックス 666"/>
        <xdr:cNvSpPr txBox="1"/>
      </xdr:nvSpPr>
      <xdr:spPr>
        <a:xfrm>
          <a:off x="15246427" y="1658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168720</xdr:rowOff>
    </xdr:from>
    <xdr:to>
      <xdr:col>21</xdr:col>
      <xdr:colOff>212725</xdr:colOff>
      <xdr:row>96</xdr:row>
      <xdr:rowOff>98870</xdr:rowOff>
    </xdr:to>
    <xdr:sp macro="" textlink="">
      <xdr:nvSpPr>
        <xdr:cNvPr id="668" name="円/楕円 667"/>
        <xdr:cNvSpPr/>
      </xdr:nvSpPr>
      <xdr:spPr>
        <a:xfrm>
          <a:off x="14541500" y="164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115397</xdr:rowOff>
    </xdr:from>
    <xdr:ext cx="534377" cy="259045"/>
    <xdr:sp macro="" textlink="">
      <xdr:nvSpPr>
        <xdr:cNvPr id="669" name="テキスト ボックス 668"/>
        <xdr:cNvSpPr txBox="1"/>
      </xdr:nvSpPr>
      <xdr:spPr>
        <a:xfrm>
          <a:off x="14325111" y="162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98120</xdr:rowOff>
    </xdr:from>
    <xdr:to>
      <xdr:col>20</xdr:col>
      <xdr:colOff>9525</xdr:colOff>
      <xdr:row>99</xdr:row>
      <xdr:rowOff>28270</xdr:rowOff>
    </xdr:to>
    <xdr:sp macro="" textlink="">
      <xdr:nvSpPr>
        <xdr:cNvPr id="670" name="円/楕円 669"/>
        <xdr:cNvSpPr/>
      </xdr:nvSpPr>
      <xdr:spPr>
        <a:xfrm>
          <a:off x="13652500" y="169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19397</xdr:rowOff>
    </xdr:from>
    <xdr:ext cx="469744" cy="259045"/>
    <xdr:sp macro="" textlink="">
      <xdr:nvSpPr>
        <xdr:cNvPr id="671" name="テキスト ボックス 670"/>
        <xdr:cNvSpPr txBox="1"/>
      </xdr:nvSpPr>
      <xdr:spPr>
        <a:xfrm>
          <a:off x="13468427" y="169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145174</xdr:rowOff>
    </xdr:from>
    <xdr:to>
      <xdr:col>18</xdr:col>
      <xdr:colOff>492125</xdr:colOff>
      <xdr:row>98</xdr:row>
      <xdr:rowOff>75324</xdr:rowOff>
    </xdr:to>
    <xdr:sp macro="" textlink="">
      <xdr:nvSpPr>
        <xdr:cNvPr id="672" name="円/楕円 671"/>
        <xdr:cNvSpPr/>
      </xdr:nvSpPr>
      <xdr:spPr>
        <a:xfrm>
          <a:off x="12763500" y="167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91851</xdr:rowOff>
    </xdr:from>
    <xdr:ext cx="469744" cy="259045"/>
    <xdr:sp macro="" textlink="">
      <xdr:nvSpPr>
        <xdr:cNvPr id="673" name="テキスト ボックス 672"/>
        <xdr:cNvSpPr txBox="1"/>
      </xdr:nvSpPr>
      <xdr:spPr>
        <a:xfrm>
          <a:off x="12579427" y="165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4" name="直線コネクタ 68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5" name="テキスト ボックス 68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6" name="直線コネクタ 68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7" name="テキスト ボックス 68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8" name="直線コネクタ 68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9" name="テキスト ボックス 68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0" name="直線コネクタ 68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1" name="テキスト ボックス 69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3" name="テキスト ボックス 69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5" name="直線コネクタ 694"/>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7" name="直線コネクタ 69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8"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9" name="直線コネクタ 698"/>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0" name="直線コネクタ 69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701"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2" name="フローチャート : 判断 701"/>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03" name="直線コネクタ 70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44552</xdr:rowOff>
    </xdr:from>
    <xdr:to>
      <xdr:col>31</xdr:col>
      <xdr:colOff>85725</xdr:colOff>
      <xdr:row>38</xdr:row>
      <xdr:rowOff>146152</xdr:rowOff>
    </xdr:to>
    <xdr:sp macro="" textlink="">
      <xdr:nvSpPr>
        <xdr:cNvPr id="704" name="フローチャート : 判断 703"/>
        <xdr:cNvSpPr/>
      </xdr:nvSpPr>
      <xdr:spPr>
        <a:xfrm>
          <a:off x="21272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162679</xdr:rowOff>
    </xdr:from>
    <xdr:ext cx="313932" cy="259045"/>
    <xdr:sp macro="" textlink="">
      <xdr:nvSpPr>
        <xdr:cNvPr id="705" name="テキスト ボックス 704"/>
        <xdr:cNvSpPr txBox="1"/>
      </xdr:nvSpPr>
      <xdr:spPr>
        <a:xfrm>
          <a:off x="21166333" y="6334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134671</xdr:rowOff>
    </xdr:from>
    <xdr:to>
      <xdr:col>29</xdr:col>
      <xdr:colOff>517525</xdr:colOff>
      <xdr:row>38</xdr:row>
      <xdr:rowOff>139700</xdr:rowOff>
    </xdr:to>
    <xdr:cxnSp macro="">
      <xdr:nvCxnSpPr>
        <xdr:cNvPr id="706" name="直線コネクタ 705"/>
        <xdr:cNvCxnSpPr/>
      </xdr:nvCxnSpPr>
      <xdr:spPr>
        <a:xfrm>
          <a:off x="19545300" y="66497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88900</xdr:rowOff>
    </xdr:from>
    <xdr:to>
      <xdr:col>29</xdr:col>
      <xdr:colOff>568325</xdr:colOff>
      <xdr:row>39</xdr:row>
      <xdr:rowOff>19050</xdr:rowOff>
    </xdr:to>
    <xdr:sp macro="" textlink="">
      <xdr:nvSpPr>
        <xdr:cNvPr id="707" name="フローチャート : 判断 706"/>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08" name="テキスト ボックス 70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134671</xdr:rowOff>
    </xdr:from>
    <xdr:to>
      <xdr:col>28</xdr:col>
      <xdr:colOff>314325</xdr:colOff>
      <xdr:row>38</xdr:row>
      <xdr:rowOff>139700</xdr:rowOff>
    </xdr:to>
    <xdr:cxnSp macro="">
      <xdr:nvCxnSpPr>
        <xdr:cNvPr id="709" name="直線コネクタ 708"/>
        <xdr:cNvCxnSpPr/>
      </xdr:nvCxnSpPr>
      <xdr:spPr>
        <a:xfrm flipV="1">
          <a:off x="18656300" y="66497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86157</xdr:rowOff>
    </xdr:from>
    <xdr:to>
      <xdr:col>28</xdr:col>
      <xdr:colOff>365125</xdr:colOff>
      <xdr:row>39</xdr:row>
      <xdr:rowOff>16307</xdr:rowOff>
    </xdr:to>
    <xdr:sp macro="" textlink="">
      <xdr:nvSpPr>
        <xdr:cNvPr id="710" name="フローチャート : 判断 709"/>
        <xdr:cNvSpPr/>
      </xdr:nvSpPr>
      <xdr:spPr>
        <a:xfrm>
          <a:off x="19494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7434</xdr:rowOff>
    </xdr:from>
    <xdr:ext cx="249299" cy="259045"/>
    <xdr:sp macro="" textlink="">
      <xdr:nvSpPr>
        <xdr:cNvPr id="711" name="テキスト ボックス 710"/>
        <xdr:cNvSpPr txBox="1"/>
      </xdr:nvSpPr>
      <xdr:spPr>
        <a:xfrm>
          <a:off x="19420649"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2" name="フローチャート : 判断 711"/>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3" name="テキスト ボックス 71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9" name="円/楕円 71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1" name="円/楕円 72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2" name="テキスト ボックス 72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23" name="円/楕円 72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35577</xdr:rowOff>
    </xdr:from>
    <xdr:ext cx="249299" cy="259045"/>
    <xdr:sp macro="" textlink="">
      <xdr:nvSpPr>
        <xdr:cNvPr id="724" name="テキスト ボックス 723"/>
        <xdr:cNvSpPr txBox="1"/>
      </xdr:nvSpPr>
      <xdr:spPr>
        <a:xfrm>
          <a:off x="20309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83871</xdr:rowOff>
    </xdr:from>
    <xdr:to>
      <xdr:col>28</xdr:col>
      <xdr:colOff>365125</xdr:colOff>
      <xdr:row>39</xdr:row>
      <xdr:rowOff>14021</xdr:rowOff>
    </xdr:to>
    <xdr:sp macro="" textlink="">
      <xdr:nvSpPr>
        <xdr:cNvPr id="725" name="円/楕円 724"/>
        <xdr:cNvSpPr/>
      </xdr:nvSpPr>
      <xdr:spPr>
        <a:xfrm>
          <a:off x="19494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30548</xdr:rowOff>
    </xdr:from>
    <xdr:ext cx="313932" cy="259045"/>
    <xdr:sp macro="" textlink="">
      <xdr:nvSpPr>
        <xdr:cNvPr id="726" name="テキスト ボックス 725"/>
        <xdr:cNvSpPr txBox="1"/>
      </xdr:nvSpPr>
      <xdr:spPr>
        <a:xfrm>
          <a:off x="19388333" y="6374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27" name="円/楕円 72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28" name="テキスト ボックス 727"/>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50" name="直線コネクタ 749"/>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3"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4" name="直線コネクタ 753"/>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85248</xdr:rowOff>
    </xdr:from>
    <xdr:to>
      <xdr:col>32</xdr:col>
      <xdr:colOff>187325</xdr:colOff>
      <xdr:row>56</xdr:row>
      <xdr:rowOff>87762</xdr:rowOff>
    </xdr:to>
    <xdr:cxnSp macro="">
      <xdr:nvCxnSpPr>
        <xdr:cNvPr id="755" name="直線コネクタ 754"/>
        <xdr:cNvCxnSpPr/>
      </xdr:nvCxnSpPr>
      <xdr:spPr>
        <a:xfrm flipV="1">
          <a:off x="21323300" y="968644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42912</xdr:rowOff>
    </xdr:from>
    <xdr:ext cx="469744" cy="259045"/>
    <xdr:sp macro="" textlink="">
      <xdr:nvSpPr>
        <xdr:cNvPr id="756" name="貸付金平均値テキスト"/>
        <xdr:cNvSpPr txBox="1"/>
      </xdr:nvSpPr>
      <xdr:spPr>
        <a:xfrm>
          <a:off x="22212300" y="9815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7" name="フローチャート : 判断 756"/>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87762</xdr:rowOff>
    </xdr:from>
    <xdr:to>
      <xdr:col>31</xdr:col>
      <xdr:colOff>34925</xdr:colOff>
      <xdr:row>56</xdr:row>
      <xdr:rowOff>89499</xdr:rowOff>
    </xdr:to>
    <xdr:cxnSp macro="">
      <xdr:nvCxnSpPr>
        <xdr:cNvPr id="758" name="直線コネクタ 757"/>
        <xdr:cNvCxnSpPr/>
      </xdr:nvCxnSpPr>
      <xdr:spPr>
        <a:xfrm flipV="1">
          <a:off x="20434300" y="968896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65354</xdr:rowOff>
    </xdr:from>
    <xdr:to>
      <xdr:col>31</xdr:col>
      <xdr:colOff>85725</xdr:colOff>
      <xdr:row>56</xdr:row>
      <xdr:rowOff>166954</xdr:rowOff>
    </xdr:to>
    <xdr:sp macro="" textlink="">
      <xdr:nvSpPr>
        <xdr:cNvPr id="759" name="フローチャート : 判断 758"/>
        <xdr:cNvSpPr/>
      </xdr:nvSpPr>
      <xdr:spPr>
        <a:xfrm>
          <a:off x="21272500" y="966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158081</xdr:rowOff>
    </xdr:from>
    <xdr:ext cx="469744" cy="259045"/>
    <xdr:sp macro="" textlink="">
      <xdr:nvSpPr>
        <xdr:cNvPr id="760" name="テキスト ボックス 759"/>
        <xdr:cNvSpPr txBox="1"/>
      </xdr:nvSpPr>
      <xdr:spPr>
        <a:xfrm>
          <a:off x="21088427" y="975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89499</xdr:rowOff>
    </xdr:from>
    <xdr:to>
      <xdr:col>29</xdr:col>
      <xdr:colOff>517525</xdr:colOff>
      <xdr:row>56</xdr:row>
      <xdr:rowOff>89682</xdr:rowOff>
    </xdr:to>
    <xdr:cxnSp macro="">
      <xdr:nvCxnSpPr>
        <xdr:cNvPr id="761" name="直線コネクタ 760"/>
        <xdr:cNvCxnSpPr/>
      </xdr:nvCxnSpPr>
      <xdr:spPr>
        <a:xfrm flipV="1">
          <a:off x="19545300" y="969069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116972</xdr:rowOff>
    </xdr:from>
    <xdr:to>
      <xdr:col>29</xdr:col>
      <xdr:colOff>568325</xdr:colOff>
      <xdr:row>56</xdr:row>
      <xdr:rowOff>47122</xdr:rowOff>
    </xdr:to>
    <xdr:sp macro="" textlink="">
      <xdr:nvSpPr>
        <xdr:cNvPr id="762" name="フローチャート : 判断 761"/>
        <xdr:cNvSpPr/>
      </xdr:nvSpPr>
      <xdr:spPr>
        <a:xfrm>
          <a:off x="20383500" y="954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63649</xdr:rowOff>
    </xdr:from>
    <xdr:ext cx="534377" cy="259045"/>
    <xdr:sp macro="" textlink="">
      <xdr:nvSpPr>
        <xdr:cNvPr id="763" name="テキスト ボックス 762"/>
        <xdr:cNvSpPr txBox="1"/>
      </xdr:nvSpPr>
      <xdr:spPr>
        <a:xfrm>
          <a:off x="20167111" y="93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10,636</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85065</xdr:rowOff>
    </xdr:from>
    <xdr:to>
      <xdr:col>28</xdr:col>
      <xdr:colOff>314325</xdr:colOff>
      <xdr:row>56</xdr:row>
      <xdr:rowOff>89682</xdr:rowOff>
    </xdr:to>
    <xdr:cxnSp macro="">
      <xdr:nvCxnSpPr>
        <xdr:cNvPr id="764" name="直線コネクタ 763"/>
        <xdr:cNvCxnSpPr/>
      </xdr:nvCxnSpPr>
      <xdr:spPr>
        <a:xfrm>
          <a:off x="18656300" y="9686265"/>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42586</xdr:rowOff>
    </xdr:from>
    <xdr:to>
      <xdr:col>28</xdr:col>
      <xdr:colOff>365125</xdr:colOff>
      <xdr:row>56</xdr:row>
      <xdr:rowOff>144186</xdr:rowOff>
    </xdr:to>
    <xdr:sp macro="" textlink="">
      <xdr:nvSpPr>
        <xdr:cNvPr id="765" name="フローチャート : 判断 764"/>
        <xdr:cNvSpPr/>
      </xdr:nvSpPr>
      <xdr:spPr>
        <a:xfrm>
          <a:off x="19494500" y="964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135313</xdr:rowOff>
    </xdr:from>
    <xdr:ext cx="469744" cy="259045"/>
    <xdr:sp macro="" textlink="">
      <xdr:nvSpPr>
        <xdr:cNvPr id="766" name="テキスト ボックス 765"/>
        <xdr:cNvSpPr txBox="1"/>
      </xdr:nvSpPr>
      <xdr:spPr>
        <a:xfrm>
          <a:off x="19310427" y="973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8,513</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107188</xdr:rowOff>
    </xdr:from>
    <xdr:to>
      <xdr:col>27</xdr:col>
      <xdr:colOff>161925</xdr:colOff>
      <xdr:row>56</xdr:row>
      <xdr:rowOff>37338</xdr:rowOff>
    </xdr:to>
    <xdr:sp macro="" textlink="">
      <xdr:nvSpPr>
        <xdr:cNvPr id="767" name="フローチャート : 判断 766"/>
        <xdr:cNvSpPr/>
      </xdr:nvSpPr>
      <xdr:spPr>
        <a:xfrm>
          <a:off x="18605500" y="953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53865</xdr:rowOff>
    </xdr:from>
    <xdr:ext cx="534377" cy="259045"/>
    <xdr:sp macro="" textlink="">
      <xdr:nvSpPr>
        <xdr:cNvPr id="768" name="テキスト ボックス 767"/>
        <xdr:cNvSpPr txBox="1"/>
      </xdr:nvSpPr>
      <xdr:spPr>
        <a:xfrm>
          <a:off x="18389111" y="931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34448</xdr:rowOff>
    </xdr:from>
    <xdr:to>
      <xdr:col>32</xdr:col>
      <xdr:colOff>238125</xdr:colOff>
      <xdr:row>56</xdr:row>
      <xdr:rowOff>136048</xdr:rowOff>
    </xdr:to>
    <xdr:sp macro="" textlink="">
      <xdr:nvSpPr>
        <xdr:cNvPr id="774" name="円/楕円 773"/>
        <xdr:cNvSpPr/>
      </xdr:nvSpPr>
      <xdr:spPr>
        <a:xfrm>
          <a:off x="22110700" y="96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57325</xdr:rowOff>
    </xdr:from>
    <xdr:ext cx="469744" cy="259045"/>
    <xdr:sp macro="" textlink="">
      <xdr:nvSpPr>
        <xdr:cNvPr id="775" name="貸付金該当値テキスト"/>
        <xdr:cNvSpPr txBox="1"/>
      </xdr:nvSpPr>
      <xdr:spPr>
        <a:xfrm>
          <a:off x="22212300" y="948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36962</xdr:rowOff>
    </xdr:from>
    <xdr:to>
      <xdr:col>31</xdr:col>
      <xdr:colOff>85725</xdr:colOff>
      <xdr:row>56</xdr:row>
      <xdr:rowOff>138562</xdr:rowOff>
    </xdr:to>
    <xdr:sp macro="" textlink="">
      <xdr:nvSpPr>
        <xdr:cNvPr id="776" name="円/楕円 775"/>
        <xdr:cNvSpPr/>
      </xdr:nvSpPr>
      <xdr:spPr>
        <a:xfrm>
          <a:off x="21272500" y="96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155089</xdr:rowOff>
    </xdr:from>
    <xdr:ext cx="469744" cy="259045"/>
    <xdr:sp macro="" textlink="">
      <xdr:nvSpPr>
        <xdr:cNvPr id="777" name="テキスト ボックス 776"/>
        <xdr:cNvSpPr txBox="1"/>
      </xdr:nvSpPr>
      <xdr:spPr>
        <a:xfrm>
          <a:off x="21088427" y="941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38699</xdr:rowOff>
    </xdr:from>
    <xdr:to>
      <xdr:col>29</xdr:col>
      <xdr:colOff>568325</xdr:colOff>
      <xdr:row>56</xdr:row>
      <xdr:rowOff>140299</xdr:rowOff>
    </xdr:to>
    <xdr:sp macro="" textlink="">
      <xdr:nvSpPr>
        <xdr:cNvPr id="778" name="円/楕円 777"/>
        <xdr:cNvSpPr/>
      </xdr:nvSpPr>
      <xdr:spPr>
        <a:xfrm>
          <a:off x="20383500" y="96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131426</xdr:rowOff>
    </xdr:from>
    <xdr:ext cx="469744" cy="259045"/>
    <xdr:sp macro="" textlink="">
      <xdr:nvSpPr>
        <xdr:cNvPr id="779" name="テキスト ボックス 778"/>
        <xdr:cNvSpPr txBox="1"/>
      </xdr:nvSpPr>
      <xdr:spPr>
        <a:xfrm>
          <a:off x="20199427" y="97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38882</xdr:rowOff>
    </xdr:from>
    <xdr:to>
      <xdr:col>28</xdr:col>
      <xdr:colOff>365125</xdr:colOff>
      <xdr:row>56</xdr:row>
      <xdr:rowOff>140482</xdr:rowOff>
    </xdr:to>
    <xdr:sp macro="" textlink="">
      <xdr:nvSpPr>
        <xdr:cNvPr id="780" name="円/楕円 779"/>
        <xdr:cNvSpPr/>
      </xdr:nvSpPr>
      <xdr:spPr>
        <a:xfrm>
          <a:off x="19494500" y="964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157009</xdr:rowOff>
    </xdr:from>
    <xdr:ext cx="469744" cy="259045"/>
    <xdr:sp macro="" textlink="">
      <xdr:nvSpPr>
        <xdr:cNvPr id="781" name="テキスト ボックス 780"/>
        <xdr:cNvSpPr txBox="1"/>
      </xdr:nvSpPr>
      <xdr:spPr>
        <a:xfrm>
          <a:off x="19310427" y="941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34265</xdr:rowOff>
    </xdr:from>
    <xdr:to>
      <xdr:col>27</xdr:col>
      <xdr:colOff>161925</xdr:colOff>
      <xdr:row>56</xdr:row>
      <xdr:rowOff>135865</xdr:rowOff>
    </xdr:to>
    <xdr:sp macro="" textlink="">
      <xdr:nvSpPr>
        <xdr:cNvPr id="782" name="円/楕円 781"/>
        <xdr:cNvSpPr/>
      </xdr:nvSpPr>
      <xdr:spPr>
        <a:xfrm>
          <a:off x="18605500" y="96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126992</xdr:rowOff>
    </xdr:from>
    <xdr:ext cx="469744" cy="259045"/>
    <xdr:sp macro="" textlink="">
      <xdr:nvSpPr>
        <xdr:cNvPr id="783" name="テキスト ボックス 782"/>
        <xdr:cNvSpPr txBox="1"/>
      </xdr:nvSpPr>
      <xdr:spPr>
        <a:xfrm>
          <a:off x="18421427" y="972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6" name="直線コネクタ 805"/>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7"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8" name="直線コネクタ 807"/>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9"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10" name="直線コネクタ 809"/>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142077</xdr:rowOff>
    </xdr:from>
    <xdr:to>
      <xdr:col>32</xdr:col>
      <xdr:colOff>187325</xdr:colOff>
      <xdr:row>72</xdr:row>
      <xdr:rowOff>108062</xdr:rowOff>
    </xdr:to>
    <xdr:cxnSp macro="">
      <xdr:nvCxnSpPr>
        <xdr:cNvPr id="811" name="直線コネクタ 810"/>
        <xdr:cNvCxnSpPr/>
      </xdr:nvCxnSpPr>
      <xdr:spPr>
        <a:xfrm flipV="1">
          <a:off x="21323300" y="12315027"/>
          <a:ext cx="838200" cy="1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114922</xdr:rowOff>
    </xdr:from>
    <xdr:ext cx="534377" cy="259045"/>
    <xdr:sp macro="" textlink="">
      <xdr:nvSpPr>
        <xdr:cNvPr id="812" name="繰出金平均値テキスト"/>
        <xdr:cNvSpPr txBox="1"/>
      </xdr:nvSpPr>
      <xdr:spPr>
        <a:xfrm>
          <a:off x="22212300" y="12802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3" name="フローチャート : 判断 812"/>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77155</xdr:rowOff>
    </xdr:from>
    <xdr:to>
      <xdr:col>31</xdr:col>
      <xdr:colOff>34925</xdr:colOff>
      <xdr:row>72</xdr:row>
      <xdr:rowOff>108062</xdr:rowOff>
    </xdr:to>
    <xdr:cxnSp macro="">
      <xdr:nvCxnSpPr>
        <xdr:cNvPr id="814" name="直線コネクタ 813"/>
        <xdr:cNvCxnSpPr/>
      </xdr:nvCxnSpPr>
      <xdr:spPr>
        <a:xfrm>
          <a:off x="20434300" y="12421555"/>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122916</xdr:rowOff>
    </xdr:from>
    <xdr:to>
      <xdr:col>31</xdr:col>
      <xdr:colOff>85725</xdr:colOff>
      <xdr:row>74</xdr:row>
      <xdr:rowOff>53066</xdr:rowOff>
    </xdr:to>
    <xdr:sp macro="" textlink="">
      <xdr:nvSpPr>
        <xdr:cNvPr id="815" name="フローチャート : 判断 814"/>
        <xdr:cNvSpPr/>
      </xdr:nvSpPr>
      <xdr:spPr>
        <a:xfrm>
          <a:off x="21272500" y="1263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44193</xdr:rowOff>
    </xdr:from>
    <xdr:ext cx="534377" cy="259045"/>
    <xdr:sp macro="" textlink="">
      <xdr:nvSpPr>
        <xdr:cNvPr id="816" name="テキスト ボックス 815"/>
        <xdr:cNvSpPr txBox="1"/>
      </xdr:nvSpPr>
      <xdr:spPr>
        <a:xfrm>
          <a:off x="21056111" y="127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38,006</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77155</xdr:rowOff>
    </xdr:from>
    <xdr:to>
      <xdr:col>29</xdr:col>
      <xdr:colOff>517525</xdr:colOff>
      <xdr:row>72</xdr:row>
      <xdr:rowOff>122966</xdr:rowOff>
    </xdr:to>
    <xdr:cxnSp macro="">
      <xdr:nvCxnSpPr>
        <xdr:cNvPr id="817" name="直線コネクタ 816"/>
        <xdr:cNvCxnSpPr/>
      </xdr:nvCxnSpPr>
      <xdr:spPr>
        <a:xfrm flipV="1">
          <a:off x="19545300" y="12421555"/>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145730</xdr:rowOff>
    </xdr:from>
    <xdr:to>
      <xdr:col>29</xdr:col>
      <xdr:colOff>568325</xdr:colOff>
      <xdr:row>74</xdr:row>
      <xdr:rowOff>75880</xdr:rowOff>
    </xdr:to>
    <xdr:sp macro="" textlink="">
      <xdr:nvSpPr>
        <xdr:cNvPr id="818" name="フローチャート : 判断 817"/>
        <xdr:cNvSpPr/>
      </xdr:nvSpPr>
      <xdr:spPr>
        <a:xfrm>
          <a:off x="20383500" y="126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67007</xdr:rowOff>
    </xdr:from>
    <xdr:ext cx="534377" cy="259045"/>
    <xdr:sp macro="" textlink="">
      <xdr:nvSpPr>
        <xdr:cNvPr id="819" name="テキスト ボックス 818"/>
        <xdr:cNvSpPr txBox="1"/>
      </xdr:nvSpPr>
      <xdr:spPr>
        <a:xfrm>
          <a:off x="20167111" y="1275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37,507</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122966</xdr:rowOff>
    </xdr:from>
    <xdr:to>
      <xdr:col>28</xdr:col>
      <xdr:colOff>314325</xdr:colOff>
      <xdr:row>73</xdr:row>
      <xdr:rowOff>29104</xdr:rowOff>
    </xdr:to>
    <xdr:cxnSp macro="">
      <xdr:nvCxnSpPr>
        <xdr:cNvPr id="820" name="直線コネクタ 819"/>
        <xdr:cNvCxnSpPr/>
      </xdr:nvCxnSpPr>
      <xdr:spPr>
        <a:xfrm flipV="1">
          <a:off x="18656300" y="12467366"/>
          <a:ext cx="889000" cy="7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32207</xdr:rowOff>
    </xdr:from>
    <xdr:to>
      <xdr:col>28</xdr:col>
      <xdr:colOff>365125</xdr:colOff>
      <xdr:row>74</xdr:row>
      <xdr:rowOff>133807</xdr:rowOff>
    </xdr:to>
    <xdr:sp macro="" textlink="">
      <xdr:nvSpPr>
        <xdr:cNvPr id="821" name="フローチャート : 判断 820"/>
        <xdr:cNvSpPr/>
      </xdr:nvSpPr>
      <xdr:spPr>
        <a:xfrm>
          <a:off x="19494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124934</xdr:rowOff>
    </xdr:from>
    <xdr:ext cx="534377" cy="259045"/>
    <xdr:sp macro="" textlink="">
      <xdr:nvSpPr>
        <xdr:cNvPr id="822" name="テキスト ボックス 821"/>
        <xdr:cNvSpPr txBox="1"/>
      </xdr:nvSpPr>
      <xdr:spPr>
        <a:xfrm>
          <a:off x="19278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36,240</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125064</xdr:rowOff>
    </xdr:from>
    <xdr:to>
      <xdr:col>27</xdr:col>
      <xdr:colOff>161925</xdr:colOff>
      <xdr:row>75</xdr:row>
      <xdr:rowOff>55214</xdr:rowOff>
    </xdr:to>
    <xdr:sp macro="" textlink="">
      <xdr:nvSpPr>
        <xdr:cNvPr id="823" name="フローチャート : 判断 822"/>
        <xdr:cNvSpPr/>
      </xdr:nvSpPr>
      <xdr:spPr>
        <a:xfrm>
          <a:off x="18605500" y="1281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46341</xdr:rowOff>
    </xdr:from>
    <xdr:ext cx="534377" cy="259045"/>
    <xdr:sp macro="" textlink="">
      <xdr:nvSpPr>
        <xdr:cNvPr id="824" name="テキスト ボックス 823"/>
        <xdr:cNvSpPr txBox="1"/>
      </xdr:nvSpPr>
      <xdr:spPr>
        <a:xfrm>
          <a:off x="18389111" y="129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91277</xdr:rowOff>
    </xdr:from>
    <xdr:to>
      <xdr:col>32</xdr:col>
      <xdr:colOff>238125</xdr:colOff>
      <xdr:row>72</xdr:row>
      <xdr:rowOff>21427</xdr:rowOff>
    </xdr:to>
    <xdr:sp macro="" textlink="">
      <xdr:nvSpPr>
        <xdr:cNvPr id="830" name="円/楕円 829"/>
        <xdr:cNvSpPr/>
      </xdr:nvSpPr>
      <xdr:spPr>
        <a:xfrm>
          <a:off x="22110700" y="1226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6204</xdr:rowOff>
    </xdr:from>
    <xdr:ext cx="534377" cy="259045"/>
    <xdr:sp macro="" textlink="">
      <xdr:nvSpPr>
        <xdr:cNvPr id="831" name="繰出金該当値テキスト"/>
        <xdr:cNvSpPr txBox="1"/>
      </xdr:nvSpPr>
      <xdr:spPr>
        <a:xfrm>
          <a:off x="22212300" y="1217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46,198</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57262</xdr:rowOff>
    </xdr:from>
    <xdr:to>
      <xdr:col>31</xdr:col>
      <xdr:colOff>85725</xdr:colOff>
      <xdr:row>72</xdr:row>
      <xdr:rowOff>158862</xdr:rowOff>
    </xdr:to>
    <xdr:sp macro="" textlink="">
      <xdr:nvSpPr>
        <xdr:cNvPr id="832" name="円/楕円 831"/>
        <xdr:cNvSpPr/>
      </xdr:nvSpPr>
      <xdr:spPr>
        <a:xfrm>
          <a:off x="21272500" y="124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3939</xdr:rowOff>
    </xdr:from>
    <xdr:ext cx="534377" cy="259045"/>
    <xdr:sp macro="" textlink="">
      <xdr:nvSpPr>
        <xdr:cNvPr id="833" name="テキスト ボックス 832"/>
        <xdr:cNvSpPr txBox="1"/>
      </xdr:nvSpPr>
      <xdr:spPr>
        <a:xfrm>
          <a:off x="21056111" y="1217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43,192</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26355</xdr:rowOff>
    </xdr:from>
    <xdr:to>
      <xdr:col>29</xdr:col>
      <xdr:colOff>568325</xdr:colOff>
      <xdr:row>72</xdr:row>
      <xdr:rowOff>127955</xdr:rowOff>
    </xdr:to>
    <xdr:sp macro="" textlink="">
      <xdr:nvSpPr>
        <xdr:cNvPr id="834" name="円/楕円 833"/>
        <xdr:cNvSpPr/>
      </xdr:nvSpPr>
      <xdr:spPr>
        <a:xfrm>
          <a:off x="20383500" y="1237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144482</xdr:rowOff>
    </xdr:from>
    <xdr:ext cx="534377" cy="259045"/>
    <xdr:sp macro="" textlink="">
      <xdr:nvSpPr>
        <xdr:cNvPr id="835" name="テキスト ボックス 834"/>
        <xdr:cNvSpPr txBox="1"/>
      </xdr:nvSpPr>
      <xdr:spPr>
        <a:xfrm>
          <a:off x="20167111" y="121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43,868</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72166</xdr:rowOff>
    </xdr:from>
    <xdr:to>
      <xdr:col>28</xdr:col>
      <xdr:colOff>365125</xdr:colOff>
      <xdr:row>73</xdr:row>
      <xdr:rowOff>2316</xdr:rowOff>
    </xdr:to>
    <xdr:sp macro="" textlink="">
      <xdr:nvSpPr>
        <xdr:cNvPr id="836" name="円/楕円 835"/>
        <xdr:cNvSpPr/>
      </xdr:nvSpPr>
      <xdr:spPr>
        <a:xfrm>
          <a:off x="19494500" y="124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18843</xdr:rowOff>
    </xdr:from>
    <xdr:ext cx="534377" cy="259045"/>
    <xdr:sp macro="" textlink="">
      <xdr:nvSpPr>
        <xdr:cNvPr id="837" name="テキスト ボックス 836"/>
        <xdr:cNvSpPr txBox="1"/>
      </xdr:nvSpPr>
      <xdr:spPr>
        <a:xfrm>
          <a:off x="19278111" y="1219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42,866</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149754</xdr:rowOff>
    </xdr:from>
    <xdr:to>
      <xdr:col>27</xdr:col>
      <xdr:colOff>161925</xdr:colOff>
      <xdr:row>73</xdr:row>
      <xdr:rowOff>79904</xdr:rowOff>
    </xdr:to>
    <xdr:sp macro="" textlink="">
      <xdr:nvSpPr>
        <xdr:cNvPr id="838" name="円/楕円 837"/>
        <xdr:cNvSpPr/>
      </xdr:nvSpPr>
      <xdr:spPr>
        <a:xfrm>
          <a:off x="18605500" y="124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96431</xdr:rowOff>
    </xdr:from>
    <xdr:ext cx="534377" cy="259045"/>
    <xdr:sp macro="" textlink="">
      <xdr:nvSpPr>
        <xdr:cNvPr id="839" name="テキスト ボックス 838"/>
        <xdr:cNvSpPr txBox="1"/>
      </xdr:nvSpPr>
      <xdr:spPr>
        <a:xfrm>
          <a:off x="18389111" y="1226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324,167</a:t>
          </a:r>
          <a:r>
            <a:rPr kumimoji="1" lang="ja-JP" altLang="en-US" sz="1300">
              <a:latin typeface="ＭＳ Ｐゴシック"/>
            </a:rPr>
            <a:t>円となっている。主な構成項目である人件費は、住民一人当たり</a:t>
          </a:r>
          <a:r>
            <a:rPr kumimoji="1" lang="en-US" altLang="ja-JP" sz="1300">
              <a:latin typeface="ＭＳ Ｐゴシック"/>
            </a:rPr>
            <a:t>72,434</a:t>
          </a:r>
          <a:r>
            <a:rPr kumimoji="1" lang="ja-JP" altLang="en-US" sz="1300">
              <a:latin typeface="ＭＳ Ｐゴシック"/>
            </a:rPr>
            <a:t>円となっており、平成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70,000</a:t>
          </a:r>
          <a:r>
            <a:rPr kumimoji="1" lang="ja-JP" altLang="en-US" sz="1300">
              <a:latin typeface="ＭＳ Ｐゴシック"/>
            </a:rPr>
            <a:t>円程度で推移してきており、類似団体平均と比べて高い水準にある。本市では職員数が多いことが主な要因で人件費が高くなっている。起伏に富んだ地形的特性により消防署が多いことなどから類似団体並みまで押し下げることは困難であるが、財政の硬直化を避けるため、「行政経営戦略プラン」に掲げる民間委託の推進等によりコスト削減を引き続き目指していく。</a:t>
          </a:r>
          <a:endParaRPr kumimoji="1" lang="en-US" altLang="ja-JP" sz="1300">
            <a:latin typeface="ＭＳ Ｐゴシック"/>
          </a:endParaRPr>
        </a:p>
        <a:p>
          <a:r>
            <a:rPr kumimoji="1" lang="ja-JP" altLang="en-US" sz="1300">
              <a:latin typeface="ＭＳ Ｐゴシック"/>
            </a:rPr>
            <a:t>扶助費は前年度決算と比較すると住民一人当たり</a:t>
          </a:r>
          <a:r>
            <a:rPr kumimoji="1" lang="en-US" altLang="ja-JP" sz="1300">
              <a:latin typeface="ＭＳ Ｐゴシック"/>
            </a:rPr>
            <a:t>3,171</a:t>
          </a:r>
          <a:r>
            <a:rPr kumimoji="1" lang="ja-JP" altLang="en-US" sz="1300">
              <a:latin typeface="ＭＳ Ｐゴシック"/>
            </a:rPr>
            <a:t>円増となっている。これは、こども子育て新制度の開始に伴い、児童福祉費における扶助費の大幅な増によるものである。</a:t>
          </a:r>
          <a:endParaRPr kumimoji="1" lang="en-US" altLang="ja-JP" sz="1300">
            <a:latin typeface="ＭＳ Ｐゴシック"/>
          </a:endParaRPr>
        </a:p>
        <a:p>
          <a:r>
            <a:rPr kumimoji="1" lang="ja-JP" altLang="en-US" sz="1300">
              <a:latin typeface="ＭＳ Ｐゴシック"/>
            </a:rPr>
            <a:t>公債費は前年度決算と比較すると住民一人当たり</a:t>
          </a:r>
          <a:r>
            <a:rPr kumimoji="1" lang="en-US" altLang="ja-JP" sz="1300">
              <a:latin typeface="ＭＳ Ｐゴシック"/>
            </a:rPr>
            <a:t>2,888</a:t>
          </a:r>
          <a:r>
            <a:rPr kumimoji="1" lang="ja-JP" altLang="en-US" sz="1300">
              <a:latin typeface="ＭＳ Ｐゴシック"/>
            </a:rPr>
            <a:t>円減となっている。これは、減税補てん債の返済が進んだことによるものである。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神奈川県鎌倉市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176,900
175,668
39.67
60,936,167
57,345,250
1,932,380
35,567,591
40,119,222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106934</xdr:rowOff>
    </xdr:from>
    <xdr:to>
      <xdr:col>6</xdr:col>
      <xdr:colOff>511175</xdr:colOff>
      <xdr:row>35</xdr:row>
      <xdr:rowOff>56642</xdr:rowOff>
    </xdr:to>
    <xdr:cxnSp macro="">
      <xdr:nvCxnSpPr>
        <xdr:cNvPr id="61" name="直線コネクタ 60"/>
        <xdr:cNvCxnSpPr/>
      </xdr:nvCxnSpPr>
      <xdr:spPr>
        <a:xfrm flipV="1">
          <a:off x="3797300" y="5936234"/>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22352</xdr:rowOff>
    </xdr:from>
    <xdr:to>
      <xdr:col>5</xdr:col>
      <xdr:colOff>358775</xdr:colOff>
      <xdr:row>35</xdr:row>
      <xdr:rowOff>56642</xdr:rowOff>
    </xdr:to>
    <xdr:cxnSp macro="">
      <xdr:nvCxnSpPr>
        <xdr:cNvPr id="64" name="直線コネクタ 63"/>
        <xdr:cNvCxnSpPr/>
      </xdr:nvCxnSpPr>
      <xdr:spPr>
        <a:xfrm>
          <a:off x="2908300" y="60231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159004</xdr:rowOff>
    </xdr:from>
    <xdr:to>
      <xdr:col>5</xdr:col>
      <xdr:colOff>409575</xdr:colOff>
      <xdr:row>34</xdr:row>
      <xdr:rowOff>89154</xdr:rowOff>
    </xdr:to>
    <xdr:sp macro="" textlink="">
      <xdr:nvSpPr>
        <xdr:cNvPr id="65" name="フローチャート : 判断 64"/>
        <xdr:cNvSpPr/>
      </xdr:nvSpPr>
      <xdr:spPr>
        <a:xfrm>
          <a:off x="3746500" y="581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105681</xdr:rowOff>
    </xdr:from>
    <xdr:ext cx="469744" cy="259045"/>
    <xdr:sp macro="" textlink="">
      <xdr:nvSpPr>
        <xdr:cNvPr id="66" name="テキスト ボックス 65"/>
        <xdr:cNvSpPr txBox="1"/>
      </xdr:nvSpPr>
      <xdr:spPr>
        <a:xfrm>
          <a:off x="3562427" y="559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97028</xdr:rowOff>
    </xdr:from>
    <xdr:to>
      <xdr:col>4</xdr:col>
      <xdr:colOff>155575</xdr:colOff>
      <xdr:row>35</xdr:row>
      <xdr:rowOff>22352</xdr:rowOff>
    </xdr:to>
    <xdr:cxnSp macro="">
      <xdr:nvCxnSpPr>
        <xdr:cNvPr id="67" name="直線コネクタ 66"/>
        <xdr:cNvCxnSpPr/>
      </xdr:nvCxnSpPr>
      <xdr:spPr>
        <a:xfrm>
          <a:off x="2019300" y="5926328"/>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8890</xdr:rowOff>
    </xdr:from>
    <xdr:to>
      <xdr:col>4</xdr:col>
      <xdr:colOff>206375</xdr:colOff>
      <xdr:row>33</xdr:row>
      <xdr:rowOff>110490</xdr:rowOff>
    </xdr:to>
    <xdr:sp macro="" textlink="">
      <xdr:nvSpPr>
        <xdr:cNvPr id="68" name="フローチャート : 判断 67"/>
        <xdr:cNvSpPr/>
      </xdr:nvSpPr>
      <xdr:spPr>
        <a:xfrm>
          <a:off x="2857500" y="566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127017</xdr:rowOff>
    </xdr:from>
    <xdr:ext cx="469744" cy="259045"/>
    <xdr:sp macro="" textlink="">
      <xdr:nvSpPr>
        <xdr:cNvPr id="69" name="テキスト ボックス 68"/>
        <xdr:cNvSpPr txBox="1"/>
      </xdr:nvSpPr>
      <xdr:spPr>
        <a:xfrm>
          <a:off x="2673427" y="544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167894</xdr:rowOff>
    </xdr:from>
    <xdr:to>
      <xdr:col>2</xdr:col>
      <xdr:colOff>638175</xdr:colOff>
      <xdr:row>34</xdr:row>
      <xdr:rowOff>97028</xdr:rowOff>
    </xdr:to>
    <xdr:cxnSp macro="">
      <xdr:nvCxnSpPr>
        <xdr:cNvPr id="70" name="直線コネクタ 69"/>
        <xdr:cNvCxnSpPr/>
      </xdr:nvCxnSpPr>
      <xdr:spPr>
        <a:xfrm>
          <a:off x="1130300" y="5654294"/>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39370</xdr:rowOff>
    </xdr:from>
    <xdr:to>
      <xdr:col>3</xdr:col>
      <xdr:colOff>3175</xdr:colOff>
      <xdr:row>33</xdr:row>
      <xdr:rowOff>140970</xdr:rowOff>
    </xdr:to>
    <xdr:sp macro="" textlink="">
      <xdr:nvSpPr>
        <xdr:cNvPr id="71" name="フローチャート : 判断 70"/>
        <xdr:cNvSpPr/>
      </xdr:nvSpPr>
      <xdr:spPr>
        <a:xfrm>
          <a:off x="1968500" y="56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157497</xdr:rowOff>
    </xdr:from>
    <xdr:ext cx="469744" cy="259045"/>
    <xdr:sp macro="" textlink="">
      <xdr:nvSpPr>
        <xdr:cNvPr id="72" name="テキスト ボックス 71"/>
        <xdr:cNvSpPr txBox="1"/>
      </xdr:nvSpPr>
      <xdr:spPr>
        <a:xfrm>
          <a:off x="1784427" y="54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88138</xdr:rowOff>
    </xdr:from>
    <xdr:to>
      <xdr:col>1</xdr:col>
      <xdr:colOff>485775</xdr:colOff>
      <xdr:row>32</xdr:row>
      <xdr:rowOff>18288</xdr:rowOff>
    </xdr:to>
    <xdr:sp macro="" textlink="">
      <xdr:nvSpPr>
        <xdr:cNvPr id="73" name="フローチャート : 判断 72"/>
        <xdr:cNvSpPr/>
      </xdr:nvSpPr>
      <xdr:spPr>
        <a:xfrm>
          <a:off x="1079500" y="540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34815</xdr:rowOff>
    </xdr:from>
    <xdr:ext cx="469744" cy="259045"/>
    <xdr:sp macro="" textlink="">
      <xdr:nvSpPr>
        <xdr:cNvPr id="74" name="テキスト ボックス 73"/>
        <xdr:cNvSpPr txBox="1"/>
      </xdr:nvSpPr>
      <xdr:spPr>
        <a:xfrm>
          <a:off x="895427" y="517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56134</xdr:rowOff>
    </xdr:from>
    <xdr:to>
      <xdr:col>6</xdr:col>
      <xdr:colOff>561975</xdr:colOff>
      <xdr:row>34</xdr:row>
      <xdr:rowOff>157734</xdr:rowOff>
    </xdr:to>
    <xdr:sp macro="" textlink="">
      <xdr:nvSpPr>
        <xdr:cNvPr id="80" name="円/楕円 79"/>
        <xdr:cNvSpPr/>
      </xdr:nvSpPr>
      <xdr:spPr>
        <a:xfrm>
          <a:off x="4584700" y="58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79011</xdr:rowOff>
    </xdr:from>
    <xdr:ext cx="469744" cy="259045"/>
    <xdr:sp macro="" textlink="">
      <xdr:nvSpPr>
        <xdr:cNvPr id="81" name="議会費該当値テキスト"/>
        <xdr:cNvSpPr txBox="1"/>
      </xdr:nvSpPr>
      <xdr:spPr>
        <a:xfrm>
          <a:off x="4686300" y="57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5842</xdr:rowOff>
    </xdr:from>
    <xdr:to>
      <xdr:col>5</xdr:col>
      <xdr:colOff>409575</xdr:colOff>
      <xdr:row>35</xdr:row>
      <xdr:rowOff>107442</xdr:rowOff>
    </xdr:to>
    <xdr:sp macro="" textlink="">
      <xdr:nvSpPr>
        <xdr:cNvPr id="82" name="円/楕円 81"/>
        <xdr:cNvSpPr/>
      </xdr:nvSpPr>
      <xdr:spPr>
        <a:xfrm>
          <a:off x="3746500" y="60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98569</xdr:rowOff>
    </xdr:from>
    <xdr:ext cx="469744" cy="259045"/>
    <xdr:sp macro="" textlink="">
      <xdr:nvSpPr>
        <xdr:cNvPr id="83" name="テキスト ボックス 82"/>
        <xdr:cNvSpPr txBox="1"/>
      </xdr:nvSpPr>
      <xdr:spPr>
        <a:xfrm>
          <a:off x="3562427" y="609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143002</xdr:rowOff>
    </xdr:from>
    <xdr:to>
      <xdr:col>4</xdr:col>
      <xdr:colOff>206375</xdr:colOff>
      <xdr:row>35</xdr:row>
      <xdr:rowOff>73152</xdr:rowOff>
    </xdr:to>
    <xdr:sp macro="" textlink="">
      <xdr:nvSpPr>
        <xdr:cNvPr id="84" name="円/楕円 83"/>
        <xdr:cNvSpPr/>
      </xdr:nvSpPr>
      <xdr:spPr>
        <a:xfrm>
          <a:off x="2857500" y="59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64279</xdr:rowOff>
    </xdr:from>
    <xdr:ext cx="469744" cy="259045"/>
    <xdr:sp macro="" textlink="">
      <xdr:nvSpPr>
        <xdr:cNvPr id="85" name="テキスト ボックス 84"/>
        <xdr:cNvSpPr txBox="1"/>
      </xdr:nvSpPr>
      <xdr:spPr>
        <a:xfrm>
          <a:off x="2673427" y="606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46228</xdr:rowOff>
    </xdr:from>
    <xdr:to>
      <xdr:col>3</xdr:col>
      <xdr:colOff>3175</xdr:colOff>
      <xdr:row>34</xdr:row>
      <xdr:rowOff>147828</xdr:rowOff>
    </xdr:to>
    <xdr:sp macro="" textlink="">
      <xdr:nvSpPr>
        <xdr:cNvPr id="86" name="円/楕円 85"/>
        <xdr:cNvSpPr/>
      </xdr:nvSpPr>
      <xdr:spPr>
        <a:xfrm>
          <a:off x="1968500" y="58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138955</xdr:rowOff>
    </xdr:from>
    <xdr:ext cx="469744" cy="259045"/>
    <xdr:sp macro="" textlink="">
      <xdr:nvSpPr>
        <xdr:cNvPr id="87" name="テキスト ボックス 86"/>
        <xdr:cNvSpPr txBox="1"/>
      </xdr:nvSpPr>
      <xdr:spPr>
        <a:xfrm>
          <a:off x="1784427" y="59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117094</xdr:rowOff>
    </xdr:from>
    <xdr:to>
      <xdr:col>1</xdr:col>
      <xdr:colOff>485775</xdr:colOff>
      <xdr:row>33</xdr:row>
      <xdr:rowOff>47244</xdr:rowOff>
    </xdr:to>
    <xdr:sp macro="" textlink="">
      <xdr:nvSpPr>
        <xdr:cNvPr id="88" name="円/楕円 87"/>
        <xdr:cNvSpPr/>
      </xdr:nvSpPr>
      <xdr:spPr>
        <a:xfrm>
          <a:off x="1079500" y="56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38371</xdr:rowOff>
    </xdr:from>
    <xdr:ext cx="469744" cy="259045"/>
    <xdr:sp macro="" textlink="">
      <xdr:nvSpPr>
        <xdr:cNvPr id="89" name="テキスト ボックス 88"/>
        <xdr:cNvSpPr txBox="1"/>
      </xdr:nvSpPr>
      <xdr:spPr>
        <a:xfrm>
          <a:off x="895427" y="56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108088</xdr:rowOff>
    </xdr:from>
    <xdr:to>
      <xdr:col>6</xdr:col>
      <xdr:colOff>511175</xdr:colOff>
      <xdr:row>56</xdr:row>
      <xdr:rowOff>105181</xdr:rowOff>
    </xdr:to>
    <xdr:cxnSp macro="">
      <xdr:nvCxnSpPr>
        <xdr:cNvPr id="121" name="直線コネクタ 120"/>
        <xdr:cNvCxnSpPr/>
      </xdr:nvCxnSpPr>
      <xdr:spPr>
        <a:xfrm flipV="1">
          <a:off x="3797300" y="9537838"/>
          <a:ext cx="838200" cy="16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131662</xdr:rowOff>
    </xdr:from>
    <xdr:ext cx="534377" cy="259045"/>
    <xdr:sp macro="" textlink="">
      <xdr:nvSpPr>
        <xdr:cNvPr id="122" name="総務費平均値テキスト"/>
        <xdr:cNvSpPr txBox="1"/>
      </xdr:nvSpPr>
      <xdr:spPr>
        <a:xfrm>
          <a:off x="4686300" y="956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75431</xdr:rowOff>
    </xdr:from>
    <xdr:to>
      <xdr:col>5</xdr:col>
      <xdr:colOff>358775</xdr:colOff>
      <xdr:row>56</xdr:row>
      <xdr:rowOff>105181</xdr:rowOff>
    </xdr:to>
    <xdr:cxnSp macro="">
      <xdr:nvCxnSpPr>
        <xdr:cNvPr id="124" name="直線コネクタ 123"/>
        <xdr:cNvCxnSpPr/>
      </xdr:nvCxnSpPr>
      <xdr:spPr>
        <a:xfrm>
          <a:off x="2908300" y="9676631"/>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2032</xdr:rowOff>
    </xdr:from>
    <xdr:to>
      <xdr:col>5</xdr:col>
      <xdr:colOff>409575</xdr:colOff>
      <xdr:row>57</xdr:row>
      <xdr:rowOff>103632</xdr:rowOff>
    </xdr:to>
    <xdr:sp macro="" textlink="">
      <xdr:nvSpPr>
        <xdr:cNvPr id="125" name="フローチャート : 判断 124"/>
        <xdr:cNvSpPr/>
      </xdr:nvSpPr>
      <xdr:spPr>
        <a:xfrm>
          <a:off x="3746500" y="977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94759</xdr:rowOff>
    </xdr:from>
    <xdr:ext cx="534377" cy="259045"/>
    <xdr:sp macro="" textlink="">
      <xdr:nvSpPr>
        <xdr:cNvPr id="126" name="テキスト ボックス 125"/>
        <xdr:cNvSpPr txBox="1"/>
      </xdr:nvSpPr>
      <xdr:spPr>
        <a:xfrm>
          <a:off x="3530111" y="98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75431</xdr:rowOff>
    </xdr:from>
    <xdr:to>
      <xdr:col>4</xdr:col>
      <xdr:colOff>155575</xdr:colOff>
      <xdr:row>56</xdr:row>
      <xdr:rowOff>91857</xdr:rowOff>
    </xdr:to>
    <xdr:cxnSp macro="">
      <xdr:nvCxnSpPr>
        <xdr:cNvPr id="127" name="直線コネクタ 126"/>
        <xdr:cNvCxnSpPr/>
      </xdr:nvCxnSpPr>
      <xdr:spPr>
        <a:xfrm flipV="1">
          <a:off x="2019300" y="9676631"/>
          <a:ext cx="8890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151733</xdr:rowOff>
    </xdr:from>
    <xdr:to>
      <xdr:col>4</xdr:col>
      <xdr:colOff>206375</xdr:colOff>
      <xdr:row>57</xdr:row>
      <xdr:rowOff>81883</xdr:rowOff>
    </xdr:to>
    <xdr:sp macro="" textlink="">
      <xdr:nvSpPr>
        <xdr:cNvPr id="128" name="フローチャート : 判断 127"/>
        <xdr:cNvSpPr/>
      </xdr:nvSpPr>
      <xdr:spPr>
        <a:xfrm>
          <a:off x="2857500" y="97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73010</xdr:rowOff>
    </xdr:from>
    <xdr:ext cx="534377" cy="259045"/>
    <xdr:sp macro="" textlink="">
      <xdr:nvSpPr>
        <xdr:cNvPr id="129" name="テキスト ボックス 128"/>
        <xdr:cNvSpPr txBox="1"/>
      </xdr:nvSpPr>
      <xdr:spPr>
        <a:xfrm>
          <a:off x="2641111" y="98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27751</xdr:rowOff>
    </xdr:from>
    <xdr:to>
      <xdr:col>2</xdr:col>
      <xdr:colOff>638175</xdr:colOff>
      <xdr:row>56</xdr:row>
      <xdr:rowOff>91857</xdr:rowOff>
    </xdr:to>
    <xdr:cxnSp macro="">
      <xdr:nvCxnSpPr>
        <xdr:cNvPr id="130" name="直線コネクタ 129"/>
        <xdr:cNvCxnSpPr/>
      </xdr:nvCxnSpPr>
      <xdr:spPr>
        <a:xfrm>
          <a:off x="1130300" y="9628951"/>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49319</xdr:rowOff>
    </xdr:from>
    <xdr:to>
      <xdr:col>3</xdr:col>
      <xdr:colOff>3175</xdr:colOff>
      <xdr:row>55</xdr:row>
      <xdr:rowOff>150919</xdr:rowOff>
    </xdr:to>
    <xdr:sp macro="" textlink="">
      <xdr:nvSpPr>
        <xdr:cNvPr id="131" name="フローチャート : 判断 130"/>
        <xdr:cNvSpPr/>
      </xdr:nvSpPr>
      <xdr:spPr>
        <a:xfrm>
          <a:off x="1968500" y="947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167446</xdr:rowOff>
    </xdr:from>
    <xdr:ext cx="534377" cy="259045"/>
    <xdr:sp macro="" textlink="">
      <xdr:nvSpPr>
        <xdr:cNvPr id="132" name="テキスト ボックス 131"/>
        <xdr:cNvSpPr txBox="1"/>
      </xdr:nvSpPr>
      <xdr:spPr>
        <a:xfrm>
          <a:off x="1752111" y="92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40,962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159407</xdr:rowOff>
    </xdr:from>
    <xdr:to>
      <xdr:col>1</xdr:col>
      <xdr:colOff>485775</xdr:colOff>
      <xdr:row>57</xdr:row>
      <xdr:rowOff>89557</xdr:rowOff>
    </xdr:to>
    <xdr:sp macro="" textlink="">
      <xdr:nvSpPr>
        <xdr:cNvPr id="133" name="フローチャート : 判断 132"/>
        <xdr:cNvSpPr/>
      </xdr:nvSpPr>
      <xdr:spPr>
        <a:xfrm>
          <a:off x="1079500" y="976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80684</xdr:rowOff>
    </xdr:from>
    <xdr:ext cx="534377" cy="259045"/>
    <xdr:sp macro="" textlink="">
      <xdr:nvSpPr>
        <xdr:cNvPr id="134" name="テキスト ボックス 133"/>
        <xdr:cNvSpPr txBox="1"/>
      </xdr:nvSpPr>
      <xdr:spPr>
        <a:xfrm>
          <a:off x="863111" y="985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57288</xdr:rowOff>
    </xdr:from>
    <xdr:to>
      <xdr:col>6</xdr:col>
      <xdr:colOff>561975</xdr:colOff>
      <xdr:row>55</xdr:row>
      <xdr:rowOff>158888</xdr:rowOff>
    </xdr:to>
    <xdr:sp macro="" textlink="">
      <xdr:nvSpPr>
        <xdr:cNvPr id="140" name="円/楕円 139"/>
        <xdr:cNvSpPr/>
      </xdr:nvSpPr>
      <xdr:spPr>
        <a:xfrm>
          <a:off x="4584700" y="948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80165</xdr:rowOff>
    </xdr:from>
    <xdr:ext cx="534377" cy="259045"/>
    <xdr:sp macro="" textlink="">
      <xdr:nvSpPr>
        <xdr:cNvPr id="141" name="総務費該当値テキスト"/>
        <xdr:cNvSpPr txBox="1"/>
      </xdr:nvSpPr>
      <xdr:spPr>
        <a:xfrm>
          <a:off x="4686300" y="933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40,718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54381</xdr:rowOff>
    </xdr:from>
    <xdr:to>
      <xdr:col>5</xdr:col>
      <xdr:colOff>409575</xdr:colOff>
      <xdr:row>56</xdr:row>
      <xdr:rowOff>155981</xdr:rowOff>
    </xdr:to>
    <xdr:sp macro="" textlink="">
      <xdr:nvSpPr>
        <xdr:cNvPr id="142" name="円/楕円 141"/>
        <xdr:cNvSpPr/>
      </xdr:nvSpPr>
      <xdr:spPr>
        <a:xfrm>
          <a:off x="3746500" y="96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1058</xdr:rowOff>
    </xdr:from>
    <xdr:ext cx="534377" cy="259045"/>
    <xdr:sp macro="" textlink="">
      <xdr:nvSpPr>
        <xdr:cNvPr id="143" name="テキスト ボックス 142"/>
        <xdr:cNvSpPr txBox="1"/>
      </xdr:nvSpPr>
      <xdr:spPr>
        <a:xfrm>
          <a:off x="3530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24631</xdr:rowOff>
    </xdr:from>
    <xdr:to>
      <xdr:col>4</xdr:col>
      <xdr:colOff>206375</xdr:colOff>
      <xdr:row>56</xdr:row>
      <xdr:rowOff>126231</xdr:rowOff>
    </xdr:to>
    <xdr:sp macro="" textlink="">
      <xdr:nvSpPr>
        <xdr:cNvPr id="144" name="円/楕円 143"/>
        <xdr:cNvSpPr/>
      </xdr:nvSpPr>
      <xdr:spPr>
        <a:xfrm>
          <a:off x="2857500" y="96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142758</xdr:rowOff>
    </xdr:from>
    <xdr:ext cx="534377" cy="259045"/>
    <xdr:sp macro="" textlink="">
      <xdr:nvSpPr>
        <xdr:cNvPr id="145" name="テキスト ボックス 144"/>
        <xdr:cNvSpPr txBox="1"/>
      </xdr:nvSpPr>
      <xdr:spPr>
        <a:xfrm>
          <a:off x="2641111" y="940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41057</xdr:rowOff>
    </xdr:from>
    <xdr:to>
      <xdr:col>3</xdr:col>
      <xdr:colOff>3175</xdr:colOff>
      <xdr:row>56</xdr:row>
      <xdr:rowOff>142657</xdr:rowOff>
    </xdr:to>
    <xdr:sp macro="" textlink="">
      <xdr:nvSpPr>
        <xdr:cNvPr id="146" name="円/楕円 145"/>
        <xdr:cNvSpPr/>
      </xdr:nvSpPr>
      <xdr:spPr>
        <a:xfrm>
          <a:off x="1968500" y="96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133784</xdr:rowOff>
    </xdr:from>
    <xdr:ext cx="534377" cy="259045"/>
    <xdr:sp macro="" textlink="">
      <xdr:nvSpPr>
        <xdr:cNvPr id="147" name="テキスト ボックス 146"/>
        <xdr:cNvSpPr txBox="1"/>
      </xdr:nvSpPr>
      <xdr:spPr>
        <a:xfrm>
          <a:off x="1752111" y="97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148401</xdr:rowOff>
    </xdr:from>
    <xdr:to>
      <xdr:col>1</xdr:col>
      <xdr:colOff>485775</xdr:colOff>
      <xdr:row>56</xdr:row>
      <xdr:rowOff>78551</xdr:rowOff>
    </xdr:to>
    <xdr:sp macro="" textlink="">
      <xdr:nvSpPr>
        <xdr:cNvPr id="148" name="円/楕円 147"/>
        <xdr:cNvSpPr/>
      </xdr:nvSpPr>
      <xdr:spPr>
        <a:xfrm>
          <a:off x="1079500" y="95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95078</xdr:rowOff>
    </xdr:from>
    <xdr:ext cx="534377" cy="259045"/>
    <xdr:sp macro="" textlink="">
      <xdr:nvSpPr>
        <xdr:cNvPr id="149" name="テキスト ボックス 148"/>
        <xdr:cNvSpPr txBox="1"/>
      </xdr:nvSpPr>
      <xdr:spPr>
        <a:xfrm>
          <a:off x="863111" y="93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41027</xdr:rowOff>
    </xdr:from>
    <xdr:to>
      <xdr:col>6</xdr:col>
      <xdr:colOff>511175</xdr:colOff>
      <xdr:row>78</xdr:row>
      <xdr:rowOff>70681</xdr:rowOff>
    </xdr:to>
    <xdr:cxnSp macro="">
      <xdr:nvCxnSpPr>
        <xdr:cNvPr id="177" name="直線コネクタ 176"/>
        <xdr:cNvCxnSpPr/>
      </xdr:nvCxnSpPr>
      <xdr:spPr>
        <a:xfrm flipV="1">
          <a:off x="3797300" y="13414127"/>
          <a:ext cx="8382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70681</xdr:rowOff>
    </xdr:from>
    <xdr:to>
      <xdr:col>5</xdr:col>
      <xdr:colOff>358775</xdr:colOff>
      <xdr:row>78</xdr:row>
      <xdr:rowOff>108090</xdr:rowOff>
    </xdr:to>
    <xdr:cxnSp macro="">
      <xdr:nvCxnSpPr>
        <xdr:cNvPr id="180" name="直線コネクタ 179"/>
        <xdr:cNvCxnSpPr/>
      </xdr:nvCxnSpPr>
      <xdr:spPr>
        <a:xfrm flipV="1">
          <a:off x="2908300" y="13443781"/>
          <a:ext cx="889000" cy="3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14957</xdr:rowOff>
    </xdr:from>
    <xdr:to>
      <xdr:col>5</xdr:col>
      <xdr:colOff>409575</xdr:colOff>
      <xdr:row>78</xdr:row>
      <xdr:rowOff>116557</xdr:rowOff>
    </xdr:to>
    <xdr:sp macro="" textlink="">
      <xdr:nvSpPr>
        <xdr:cNvPr id="181" name="フローチャート : 判断 180"/>
        <xdr:cNvSpPr/>
      </xdr:nvSpPr>
      <xdr:spPr>
        <a:xfrm>
          <a:off x="3746500" y="1338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133084</xdr:rowOff>
    </xdr:from>
    <xdr:ext cx="599010" cy="259045"/>
    <xdr:sp macro="" textlink="">
      <xdr:nvSpPr>
        <xdr:cNvPr id="182" name="テキスト ボックス 181"/>
        <xdr:cNvSpPr txBox="1"/>
      </xdr:nvSpPr>
      <xdr:spPr>
        <a:xfrm>
          <a:off x="3497794" y="1316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104262</xdr:rowOff>
    </xdr:from>
    <xdr:to>
      <xdr:col>4</xdr:col>
      <xdr:colOff>155575</xdr:colOff>
      <xdr:row>78</xdr:row>
      <xdr:rowOff>108090</xdr:rowOff>
    </xdr:to>
    <xdr:cxnSp macro="">
      <xdr:nvCxnSpPr>
        <xdr:cNvPr id="183" name="直線コネクタ 182"/>
        <xdr:cNvCxnSpPr/>
      </xdr:nvCxnSpPr>
      <xdr:spPr>
        <a:xfrm>
          <a:off x="2019300" y="13477362"/>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44461</xdr:rowOff>
    </xdr:from>
    <xdr:to>
      <xdr:col>4</xdr:col>
      <xdr:colOff>206375</xdr:colOff>
      <xdr:row>78</xdr:row>
      <xdr:rowOff>146061</xdr:rowOff>
    </xdr:to>
    <xdr:sp macro="" textlink="">
      <xdr:nvSpPr>
        <xdr:cNvPr id="184" name="フローチャート : 判断 183"/>
        <xdr:cNvSpPr/>
      </xdr:nvSpPr>
      <xdr:spPr>
        <a:xfrm>
          <a:off x="2857500" y="1341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162588</xdr:rowOff>
    </xdr:from>
    <xdr:ext cx="599010" cy="259045"/>
    <xdr:sp macro="" textlink="">
      <xdr:nvSpPr>
        <xdr:cNvPr id="185" name="テキスト ボックス 184"/>
        <xdr:cNvSpPr txBox="1"/>
      </xdr:nvSpPr>
      <xdr:spPr>
        <a:xfrm>
          <a:off x="2608794" y="1319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104262</xdr:rowOff>
    </xdr:from>
    <xdr:to>
      <xdr:col>2</xdr:col>
      <xdr:colOff>638175</xdr:colOff>
      <xdr:row>78</xdr:row>
      <xdr:rowOff>124571</xdr:rowOff>
    </xdr:to>
    <xdr:cxnSp macro="">
      <xdr:nvCxnSpPr>
        <xdr:cNvPr id="186" name="直線コネクタ 185"/>
        <xdr:cNvCxnSpPr/>
      </xdr:nvCxnSpPr>
      <xdr:spPr>
        <a:xfrm flipV="1">
          <a:off x="1130300" y="13477362"/>
          <a:ext cx="8890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53101</xdr:rowOff>
    </xdr:from>
    <xdr:to>
      <xdr:col>3</xdr:col>
      <xdr:colOff>3175</xdr:colOff>
      <xdr:row>78</xdr:row>
      <xdr:rowOff>154701</xdr:rowOff>
    </xdr:to>
    <xdr:sp macro="" textlink="">
      <xdr:nvSpPr>
        <xdr:cNvPr id="187" name="フローチャート : 判断 186"/>
        <xdr:cNvSpPr/>
      </xdr:nvSpPr>
      <xdr:spPr>
        <a:xfrm>
          <a:off x="1968500" y="1342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171228</xdr:rowOff>
    </xdr:from>
    <xdr:ext cx="599010" cy="259045"/>
    <xdr:sp macro="" textlink="">
      <xdr:nvSpPr>
        <xdr:cNvPr id="188" name="テキスト ボックス 187"/>
        <xdr:cNvSpPr txBox="1"/>
      </xdr:nvSpPr>
      <xdr:spPr>
        <a:xfrm>
          <a:off x="1719794" y="1320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66027</xdr:rowOff>
    </xdr:from>
    <xdr:to>
      <xdr:col>1</xdr:col>
      <xdr:colOff>485775</xdr:colOff>
      <xdr:row>78</xdr:row>
      <xdr:rowOff>167627</xdr:rowOff>
    </xdr:to>
    <xdr:sp macro="" textlink="">
      <xdr:nvSpPr>
        <xdr:cNvPr id="189" name="フローチャート : 判断 188"/>
        <xdr:cNvSpPr/>
      </xdr:nvSpPr>
      <xdr:spPr>
        <a:xfrm>
          <a:off x="1079500" y="1343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12704</xdr:rowOff>
    </xdr:from>
    <xdr:ext cx="599010" cy="259045"/>
    <xdr:sp macro="" textlink="">
      <xdr:nvSpPr>
        <xdr:cNvPr id="190" name="テキスト ボックス 189"/>
        <xdr:cNvSpPr txBox="1"/>
      </xdr:nvSpPr>
      <xdr:spPr>
        <a:xfrm>
          <a:off x="830794" y="1321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161677</xdr:rowOff>
    </xdr:from>
    <xdr:to>
      <xdr:col>6</xdr:col>
      <xdr:colOff>561975</xdr:colOff>
      <xdr:row>78</xdr:row>
      <xdr:rowOff>91827</xdr:rowOff>
    </xdr:to>
    <xdr:sp macro="" textlink="">
      <xdr:nvSpPr>
        <xdr:cNvPr id="196" name="円/楕円 195"/>
        <xdr:cNvSpPr/>
      </xdr:nvSpPr>
      <xdr:spPr>
        <a:xfrm>
          <a:off x="4584700" y="133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76604</xdr:rowOff>
    </xdr:from>
    <xdr:ext cx="599010" cy="259045"/>
    <xdr:sp macro="" textlink="">
      <xdr:nvSpPr>
        <xdr:cNvPr id="197" name="民生費該当値テキスト"/>
        <xdr:cNvSpPr txBox="1"/>
      </xdr:nvSpPr>
      <xdr:spPr>
        <a:xfrm>
          <a:off x="4686300" y="1327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19881</xdr:rowOff>
    </xdr:from>
    <xdr:to>
      <xdr:col>5</xdr:col>
      <xdr:colOff>409575</xdr:colOff>
      <xdr:row>78</xdr:row>
      <xdr:rowOff>121481</xdr:rowOff>
    </xdr:to>
    <xdr:sp macro="" textlink="">
      <xdr:nvSpPr>
        <xdr:cNvPr id="198" name="円/楕円 197"/>
        <xdr:cNvSpPr/>
      </xdr:nvSpPr>
      <xdr:spPr>
        <a:xfrm>
          <a:off x="3746500" y="133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112608</xdr:rowOff>
    </xdr:from>
    <xdr:ext cx="599010" cy="259045"/>
    <xdr:sp macro="" textlink="">
      <xdr:nvSpPr>
        <xdr:cNvPr id="199" name="テキスト ボックス 198"/>
        <xdr:cNvSpPr txBox="1"/>
      </xdr:nvSpPr>
      <xdr:spPr>
        <a:xfrm>
          <a:off x="3497794" y="134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57290</xdr:rowOff>
    </xdr:from>
    <xdr:to>
      <xdr:col>4</xdr:col>
      <xdr:colOff>206375</xdr:colOff>
      <xdr:row>78</xdr:row>
      <xdr:rowOff>158890</xdr:rowOff>
    </xdr:to>
    <xdr:sp macro="" textlink="">
      <xdr:nvSpPr>
        <xdr:cNvPr id="200" name="円/楕円 199"/>
        <xdr:cNvSpPr/>
      </xdr:nvSpPr>
      <xdr:spPr>
        <a:xfrm>
          <a:off x="2857500" y="134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150017</xdr:rowOff>
    </xdr:from>
    <xdr:ext cx="599010" cy="259045"/>
    <xdr:sp macro="" textlink="">
      <xdr:nvSpPr>
        <xdr:cNvPr id="201" name="テキスト ボックス 200"/>
        <xdr:cNvSpPr txBox="1"/>
      </xdr:nvSpPr>
      <xdr:spPr>
        <a:xfrm>
          <a:off x="2608794" y="1352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53462</xdr:rowOff>
    </xdr:from>
    <xdr:to>
      <xdr:col>3</xdr:col>
      <xdr:colOff>3175</xdr:colOff>
      <xdr:row>78</xdr:row>
      <xdr:rowOff>155062</xdr:rowOff>
    </xdr:to>
    <xdr:sp macro="" textlink="">
      <xdr:nvSpPr>
        <xdr:cNvPr id="202" name="円/楕円 201"/>
        <xdr:cNvSpPr/>
      </xdr:nvSpPr>
      <xdr:spPr>
        <a:xfrm>
          <a:off x="1968500" y="134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146189</xdr:rowOff>
    </xdr:from>
    <xdr:ext cx="599010" cy="259045"/>
    <xdr:sp macro="" textlink="">
      <xdr:nvSpPr>
        <xdr:cNvPr id="203" name="テキスト ボックス 202"/>
        <xdr:cNvSpPr txBox="1"/>
      </xdr:nvSpPr>
      <xdr:spPr>
        <a:xfrm>
          <a:off x="1719794" y="1351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73771</xdr:rowOff>
    </xdr:from>
    <xdr:to>
      <xdr:col>1</xdr:col>
      <xdr:colOff>485775</xdr:colOff>
      <xdr:row>79</xdr:row>
      <xdr:rowOff>3921</xdr:rowOff>
    </xdr:to>
    <xdr:sp macro="" textlink="">
      <xdr:nvSpPr>
        <xdr:cNvPr id="204" name="円/楕円 203"/>
        <xdr:cNvSpPr/>
      </xdr:nvSpPr>
      <xdr:spPr>
        <a:xfrm>
          <a:off x="1079500" y="134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166498</xdr:rowOff>
    </xdr:from>
    <xdr:ext cx="599010" cy="259045"/>
    <xdr:sp macro="" textlink="">
      <xdr:nvSpPr>
        <xdr:cNvPr id="205" name="テキスト ボックス 204"/>
        <xdr:cNvSpPr txBox="1"/>
      </xdr:nvSpPr>
      <xdr:spPr>
        <a:xfrm>
          <a:off x="830794" y="135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169222</xdr:rowOff>
    </xdr:from>
    <xdr:to>
      <xdr:col>6</xdr:col>
      <xdr:colOff>511175</xdr:colOff>
      <xdr:row>95</xdr:row>
      <xdr:rowOff>50154</xdr:rowOff>
    </xdr:to>
    <xdr:cxnSp macro="">
      <xdr:nvCxnSpPr>
        <xdr:cNvPr id="237" name="直線コネクタ 236"/>
        <xdr:cNvCxnSpPr/>
      </xdr:nvCxnSpPr>
      <xdr:spPr>
        <a:xfrm>
          <a:off x="3797300" y="15942622"/>
          <a:ext cx="838200" cy="39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53742</xdr:rowOff>
    </xdr:from>
    <xdr:ext cx="534377" cy="259045"/>
    <xdr:sp macro="" textlink="">
      <xdr:nvSpPr>
        <xdr:cNvPr id="238" name="衛生費平均値テキスト"/>
        <xdr:cNvSpPr txBox="1"/>
      </xdr:nvSpPr>
      <xdr:spPr>
        <a:xfrm>
          <a:off x="4686300" y="1634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169222</xdr:rowOff>
    </xdr:from>
    <xdr:to>
      <xdr:col>5</xdr:col>
      <xdr:colOff>358775</xdr:colOff>
      <xdr:row>95</xdr:row>
      <xdr:rowOff>66515</xdr:rowOff>
    </xdr:to>
    <xdr:cxnSp macro="">
      <xdr:nvCxnSpPr>
        <xdr:cNvPr id="240" name="直線コネクタ 239"/>
        <xdr:cNvCxnSpPr/>
      </xdr:nvCxnSpPr>
      <xdr:spPr>
        <a:xfrm flipV="1">
          <a:off x="2908300" y="15942622"/>
          <a:ext cx="889000" cy="4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10229</xdr:rowOff>
    </xdr:from>
    <xdr:to>
      <xdr:col>5</xdr:col>
      <xdr:colOff>409575</xdr:colOff>
      <xdr:row>93</xdr:row>
      <xdr:rowOff>111829</xdr:rowOff>
    </xdr:to>
    <xdr:sp macro="" textlink="">
      <xdr:nvSpPr>
        <xdr:cNvPr id="241" name="フローチャート : 判断 240"/>
        <xdr:cNvSpPr/>
      </xdr:nvSpPr>
      <xdr:spPr>
        <a:xfrm>
          <a:off x="3746500" y="1595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102956</xdr:rowOff>
    </xdr:from>
    <xdr:ext cx="534377" cy="259045"/>
    <xdr:sp macro="" textlink="">
      <xdr:nvSpPr>
        <xdr:cNvPr id="242" name="テキスト ボックス 241"/>
        <xdr:cNvSpPr txBox="1"/>
      </xdr:nvSpPr>
      <xdr:spPr>
        <a:xfrm>
          <a:off x="3530111" y="160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66515</xdr:rowOff>
    </xdr:from>
    <xdr:to>
      <xdr:col>4</xdr:col>
      <xdr:colOff>155575</xdr:colOff>
      <xdr:row>96</xdr:row>
      <xdr:rowOff>3651</xdr:rowOff>
    </xdr:to>
    <xdr:cxnSp macro="">
      <xdr:nvCxnSpPr>
        <xdr:cNvPr id="243" name="直線コネクタ 242"/>
        <xdr:cNvCxnSpPr/>
      </xdr:nvCxnSpPr>
      <xdr:spPr>
        <a:xfrm flipV="1">
          <a:off x="2019300" y="1635426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107744</xdr:rowOff>
    </xdr:from>
    <xdr:to>
      <xdr:col>4</xdr:col>
      <xdr:colOff>206375</xdr:colOff>
      <xdr:row>94</xdr:row>
      <xdr:rowOff>37894</xdr:rowOff>
    </xdr:to>
    <xdr:sp macro="" textlink="">
      <xdr:nvSpPr>
        <xdr:cNvPr id="244" name="フローチャート : 判断 243"/>
        <xdr:cNvSpPr/>
      </xdr:nvSpPr>
      <xdr:spPr>
        <a:xfrm>
          <a:off x="2857500" y="160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54421</xdr:rowOff>
    </xdr:from>
    <xdr:ext cx="534377" cy="259045"/>
    <xdr:sp macro="" textlink="">
      <xdr:nvSpPr>
        <xdr:cNvPr id="245" name="テキスト ボックス 244"/>
        <xdr:cNvSpPr txBox="1"/>
      </xdr:nvSpPr>
      <xdr:spPr>
        <a:xfrm>
          <a:off x="2641111" y="158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39,673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166577</xdr:rowOff>
    </xdr:from>
    <xdr:to>
      <xdr:col>2</xdr:col>
      <xdr:colOff>638175</xdr:colOff>
      <xdr:row>96</xdr:row>
      <xdr:rowOff>3651</xdr:rowOff>
    </xdr:to>
    <xdr:cxnSp macro="">
      <xdr:nvCxnSpPr>
        <xdr:cNvPr id="246" name="直線コネクタ 245"/>
        <xdr:cNvCxnSpPr/>
      </xdr:nvCxnSpPr>
      <xdr:spPr>
        <a:xfrm>
          <a:off x="1130300" y="16454327"/>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100918</xdr:rowOff>
    </xdr:from>
    <xdr:to>
      <xdr:col>3</xdr:col>
      <xdr:colOff>3175</xdr:colOff>
      <xdr:row>95</xdr:row>
      <xdr:rowOff>31068</xdr:rowOff>
    </xdr:to>
    <xdr:sp macro="" textlink="">
      <xdr:nvSpPr>
        <xdr:cNvPr id="247" name="フローチャート : 判断 246"/>
        <xdr:cNvSpPr/>
      </xdr:nvSpPr>
      <xdr:spPr>
        <a:xfrm>
          <a:off x="1968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47595</xdr:rowOff>
    </xdr:from>
    <xdr:ext cx="534377" cy="259045"/>
    <xdr:sp macro="" textlink="">
      <xdr:nvSpPr>
        <xdr:cNvPr id="248" name="テキスト ボックス 247"/>
        <xdr:cNvSpPr txBox="1"/>
      </xdr:nvSpPr>
      <xdr:spPr>
        <a:xfrm>
          <a:off x="1752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34,632</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47947</xdr:rowOff>
    </xdr:from>
    <xdr:to>
      <xdr:col>1</xdr:col>
      <xdr:colOff>485775</xdr:colOff>
      <xdr:row>94</xdr:row>
      <xdr:rowOff>149547</xdr:rowOff>
    </xdr:to>
    <xdr:sp macro="" textlink="">
      <xdr:nvSpPr>
        <xdr:cNvPr id="249" name="フローチャート : 判断 248"/>
        <xdr:cNvSpPr/>
      </xdr:nvSpPr>
      <xdr:spPr>
        <a:xfrm>
          <a:off x="1079500" y="1616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166074</xdr:rowOff>
    </xdr:from>
    <xdr:ext cx="534377" cy="259045"/>
    <xdr:sp macro="" textlink="">
      <xdr:nvSpPr>
        <xdr:cNvPr id="250" name="テキスト ボックス 249"/>
        <xdr:cNvSpPr txBox="1"/>
      </xdr:nvSpPr>
      <xdr:spPr>
        <a:xfrm>
          <a:off x="863111" y="1593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36,254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170804</xdr:rowOff>
    </xdr:from>
    <xdr:to>
      <xdr:col>6</xdr:col>
      <xdr:colOff>561975</xdr:colOff>
      <xdr:row>95</xdr:row>
      <xdr:rowOff>100954</xdr:rowOff>
    </xdr:to>
    <xdr:sp macro="" textlink="">
      <xdr:nvSpPr>
        <xdr:cNvPr id="256" name="円/楕円 255"/>
        <xdr:cNvSpPr/>
      </xdr:nvSpPr>
      <xdr:spPr>
        <a:xfrm>
          <a:off x="4584700" y="1628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22231</xdr:rowOff>
    </xdr:from>
    <xdr:ext cx="534377" cy="259045"/>
    <xdr:sp macro="" textlink="">
      <xdr:nvSpPr>
        <xdr:cNvPr id="257" name="衛生費該当値テキスト"/>
        <xdr:cNvSpPr txBox="1"/>
      </xdr:nvSpPr>
      <xdr:spPr>
        <a:xfrm>
          <a:off x="4686300" y="1613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32,492</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118422</xdr:rowOff>
    </xdr:from>
    <xdr:to>
      <xdr:col>5</xdr:col>
      <xdr:colOff>409575</xdr:colOff>
      <xdr:row>93</xdr:row>
      <xdr:rowOff>48572</xdr:rowOff>
    </xdr:to>
    <xdr:sp macro="" textlink="">
      <xdr:nvSpPr>
        <xdr:cNvPr id="258" name="円/楕円 257"/>
        <xdr:cNvSpPr/>
      </xdr:nvSpPr>
      <xdr:spPr>
        <a:xfrm>
          <a:off x="3746500" y="1589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65099</xdr:rowOff>
    </xdr:from>
    <xdr:ext cx="534377" cy="259045"/>
    <xdr:sp macro="" textlink="">
      <xdr:nvSpPr>
        <xdr:cNvPr id="259" name="テキスト ボックス 258"/>
        <xdr:cNvSpPr txBox="1"/>
      </xdr:nvSpPr>
      <xdr:spPr>
        <a:xfrm>
          <a:off x="3530111" y="156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15715</xdr:rowOff>
    </xdr:from>
    <xdr:to>
      <xdr:col>4</xdr:col>
      <xdr:colOff>206375</xdr:colOff>
      <xdr:row>95</xdr:row>
      <xdr:rowOff>117315</xdr:rowOff>
    </xdr:to>
    <xdr:sp macro="" textlink="">
      <xdr:nvSpPr>
        <xdr:cNvPr id="260" name="円/楕円 259"/>
        <xdr:cNvSpPr/>
      </xdr:nvSpPr>
      <xdr:spPr>
        <a:xfrm>
          <a:off x="2857500" y="163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108442</xdr:rowOff>
    </xdr:from>
    <xdr:ext cx="534377" cy="259045"/>
    <xdr:sp macro="" textlink="">
      <xdr:nvSpPr>
        <xdr:cNvPr id="261" name="テキスト ボックス 260"/>
        <xdr:cNvSpPr txBox="1"/>
      </xdr:nvSpPr>
      <xdr:spPr>
        <a:xfrm>
          <a:off x="2641111" y="163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124301</xdr:rowOff>
    </xdr:from>
    <xdr:to>
      <xdr:col>3</xdr:col>
      <xdr:colOff>3175</xdr:colOff>
      <xdr:row>96</xdr:row>
      <xdr:rowOff>54451</xdr:rowOff>
    </xdr:to>
    <xdr:sp macro="" textlink="">
      <xdr:nvSpPr>
        <xdr:cNvPr id="262" name="円/楕円 261"/>
        <xdr:cNvSpPr/>
      </xdr:nvSpPr>
      <xdr:spPr>
        <a:xfrm>
          <a:off x="1968500" y="164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45578</xdr:rowOff>
    </xdr:from>
    <xdr:ext cx="534377" cy="259045"/>
    <xdr:sp macro="" textlink="">
      <xdr:nvSpPr>
        <xdr:cNvPr id="263" name="テキスト ボックス 262"/>
        <xdr:cNvSpPr txBox="1"/>
      </xdr:nvSpPr>
      <xdr:spPr>
        <a:xfrm>
          <a:off x="1752111" y="165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115777</xdr:rowOff>
    </xdr:from>
    <xdr:to>
      <xdr:col>1</xdr:col>
      <xdr:colOff>485775</xdr:colOff>
      <xdr:row>96</xdr:row>
      <xdr:rowOff>45927</xdr:rowOff>
    </xdr:to>
    <xdr:sp macro="" textlink="">
      <xdr:nvSpPr>
        <xdr:cNvPr id="264" name="円/楕円 263"/>
        <xdr:cNvSpPr/>
      </xdr:nvSpPr>
      <xdr:spPr>
        <a:xfrm>
          <a:off x="1079500" y="164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37054</xdr:rowOff>
    </xdr:from>
    <xdr:ext cx="534377" cy="259045"/>
    <xdr:sp macro="" textlink="">
      <xdr:nvSpPr>
        <xdr:cNvPr id="265" name="テキスト ボックス 264"/>
        <xdr:cNvSpPr txBox="1"/>
      </xdr:nvSpPr>
      <xdr:spPr>
        <a:xfrm>
          <a:off x="863111" y="1649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69405</xdr:rowOff>
    </xdr:from>
    <xdr:to>
      <xdr:col>15</xdr:col>
      <xdr:colOff>180975</xdr:colOff>
      <xdr:row>36</xdr:row>
      <xdr:rowOff>91694</xdr:rowOff>
    </xdr:to>
    <xdr:cxnSp macro="">
      <xdr:nvCxnSpPr>
        <xdr:cNvPr id="290" name="直線コネクタ 289"/>
        <xdr:cNvCxnSpPr/>
      </xdr:nvCxnSpPr>
      <xdr:spPr>
        <a:xfrm flipV="1">
          <a:off x="9639300" y="6241605"/>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84265</xdr:rowOff>
    </xdr:from>
    <xdr:to>
      <xdr:col>14</xdr:col>
      <xdr:colOff>28575</xdr:colOff>
      <xdr:row>36</xdr:row>
      <xdr:rowOff>91694</xdr:rowOff>
    </xdr:to>
    <xdr:cxnSp macro="">
      <xdr:nvCxnSpPr>
        <xdr:cNvPr id="293" name="直線コネクタ 292"/>
        <xdr:cNvCxnSpPr/>
      </xdr:nvCxnSpPr>
      <xdr:spPr>
        <a:xfrm>
          <a:off x="8750300" y="625646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21463</xdr:rowOff>
    </xdr:from>
    <xdr:to>
      <xdr:col>14</xdr:col>
      <xdr:colOff>79375</xdr:colOff>
      <xdr:row>36</xdr:row>
      <xdr:rowOff>123063</xdr:rowOff>
    </xdr:to>
    <xdr:sp macro="" textlink="">
      <xdr:nvSpPr>
        <xdr:cNvPr id="294" name="フローチャート : 判断 293"/>
        <xdr:cNvSpPr/>
      </xdr:nvSpPr>
      <xdr:spPr>
        <a:xfrm>
          <a:off x="9588500" y="61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139590</xdr:rowOff>
    </xdr:from>
    <xdr:ext cx="378565" cy="259045"/>
    <xdr:sp macro="" textlink="">
      <xdr:nvSpPr>
        <xdr:cNvPr id="295" name="テキスト ボックス 294"/>
        <xdr:cNvSpPr txBox="1"/>
      </xdr:nvSpPr>
      <xdr:spPr>
        <a:xfrm>
          <a:off x="9450017" y="5968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111125</xdr:rowOff>
    </xdr:from>
    <xdr:to>
      <xdr:col>12</xdr:col>
      <xdr:colOff>511175</xdr:colOff>
      <xdr:row>36</xdr:row>
      <xdr:rowOff>84265</xdr:rowOff>
    </xdr:to>
    <xdr:cxnSp macro="">
      <xdr:nvCxnSpPr>
        <xdr:cNvPr id="296" name="直線コネクタ 295"/>
        <xdr:cNvCxnSpPr/>
      </xdr:nvCxnSpPr>
      <xdr:spPr>
        <a:xfrm>
          <a:off x="7861300" y="6111875"/>
          <a:ext cx="889000" cy="1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30035</xdr:rowOff>
    </xdr:from>
    <xdr:to>
      <xdr:col>12</xdr:col>
      <xdr:colOff>561975</xdr:colOff>
      <xdr:row>36</xdr:row>
      <xdr:rowOff>131635</xdr:rowOff>
    </xdr:to>
    <xdr:sp macro="" textlink="">
      <xdr:nvSpPr>
        <xdr:cNvPr id="297" name="フローチャート : 判断 296"/>
        <xdr:cNvSpPr/>
      </xdr:nvSpPr>
      <xdr:spPr>
        <a:xfrm>
          <a:off x="8699500" y="620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148162</xdr:rowOff>
    </xdr:from>
    <xdr:ext cx="378565" cy="259045"/>
    <xdr:sp macro="" textlink="">
      <xdr:nvSpPr>
        <xdr:cNvPr id="298" name="テキスト ボックス 297"/>
        <xdr:cNvSpPr txBox="1"/>
      </xdr:nvSpPr>
      <xdr:spPr>
        <a:xfrm>
          <a:off x="8561017" y="5977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102553</xdr:rowOff>
    </xdr:from>
    <xdr:to>
      <xdr:col>11</xdr:col>
      <xdr:colOff>307975</xdr:colOff>
      <xdr:row>35</xdr:row>
      <xdr:rowOff>111125</xdr:rowOff>
    </xdr:to>
    <xdr:cxnSp macro="">
      <xdr:nvCxnSpPr>
        <xdr:cNvPr id="299" name="直線コネクタ 298"/>
        <xdr:cNvCxnSpPr/>
      </xdr:nvCxnSpPr>
      <xdr:spPr>
        <a:xfrm>
          <a:off x="6972300" y="5760403"/>
          <a:ext cx="889000" cy="35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68897</xdr:rowOff>
    </xdr:from>
    <xdr:to>
      <xdr:col>11</xdr:col>
      <xdr:colOff>358775</xdr:colOff>
      <xdr:row>35</xdr:row>
      <xdr:rowOff>170497</xdr:rowOff>
    </xdr:to>
    <xdr:sp macro="" textlink="">
      <xdr:nvSpPr>
        <xdr:cNvPr id="300" name="フローチャート : 判断 299"/>
        <xdr:cNvSpPr/>
      </xdr:nvSpPr>
      <xdr:spPr>
        <a:xfrm>
          <a:off x="7810500" y="60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161624</xdr:rowOff>
    </xdr:from>
    <xdr:ext cx="378565" cy="259045"/>
    <xdr:sp macro="" textlink="">
      <xdr:nvSpPr>
        <xdr:cNvPr id="301" name="テキスト ボックス 300"/>
        <xdr:cNvSpPr txBox="1"/>
      </xdr:nvSpPr>
      <xdr:spPr>
        <a:xfrm>
          <a:off x="7672017" y="616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134048</xdr:rowOff>
    </xdr:from>
    <xdr:to>
      <xdr:col>10</xdr:col>
      <xdr:colOff>155575</xdr:colOff>
      <xdr:row>33</xdr:row>
      <xdr:rowOff>64198</xdr:rowOff>
    </xdr:to>
    <xdr:sp macro="" textlink="">
      <xdr:nvSpPr>
        <xdr:cNvPr id="302" name="フローチャート : 判断 301"/>
        <xdr:cNvSpPr/>
      </xdr:nvSpPr>
      <xdr:spPr>
        <a:xfrm>
          <a:off x="6921500" y="562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80725</xdr:rowOff>
    </xdr:from>
    <xdr:ext cx="469744" cy="259045"/>
    <xdr:sp macro="" textlink="">
      <xdr:nvSpPr>
        <xdr:cNvPr id="303" name="テキスト ボックス 302"/>
        <xdr:cNvSpPr txBox="1"/>
      </xdr:nvSpPr>
      <xdr:spPr>
        <a:xfrm>
          <a:off x="6737427" y="539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18605</xdr:rowOff>
    </xdr:from>
    <xdr:to>
      <xdr:col>15</xdr:col>
      <xdr:colOff>231775</xdr:colOff>
      <xdr:row>36</xdr:row>
      <xdr:rowOff>120205</xdr:rowOff>
    </xdr:to>
    <xdr:sp macro="" textlink="">
      <xdr:nvSpPr>
        <xdr:cNvPr id="309" name="円/楕円 308"/>
        <xdr:cNvSpPr/>
      </xdr:nvSpPr>
      <xdr:spPr>
        <a:xfrm>
          <a:off x="10426700" y="61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168482</xdr:rowOff>
    </xdr:from>
    <xdr:ext cx="378565" cy="259045"/>
    <xdr:sp macro="" textlink="">
      <xdr:nvSpPr>
        <xdr:cNvPr id="310" name="労働費該当値テキスト"/>
        <xdr:cNvSpPr txBox="1"/>
      </xdr:nvSpPr>
      <xdr:spPr>
        <a:xfrm>
          <a:off x="10528300" y="616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40894</xdr:rowOff>
    </xdr:from>
    <xdr:to>
      <xdr:col>14</xdr:col>
      <xdr:colOff>79375</xdr:colOff>
      <xdr:row>36</xdr:row>
      <xdr:rowOff>142494</xdr:rowOff>
    </xdr:to>
    <xdr:sp macro="" textlink="">
      <xdr:nvSpPr>
        <xdr:cNvPr id="311" name="円/楕円 310"/>
        <xdr:cNvSpPr/>
      </xdr:nvSpPr>
      <xdr:spPr>
        <a:xfrm>
          <a:off x="9588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133621</xdr:rowOff>
    </xdr:from>
    <xdr:ext cx="378565" cy="259045"/>
    <xdr:sp macro="" textlink="">
      <xdr:nvSpPr>
        <xdr:cNvPr id="312" name="テキスト ボックス 311"/>
        <xdr:cNvSpPr txBox="1"/>
      </xdr:nvSpPr>
      <xdr:spPr>
        <a:xfrm>
          <a:off x="9450017" y="630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33465</xdr:rowOff>
    </xdr:from>
    <xdr:to>
      <xdr:col>12</xdr:col>
      <xdr:colOff>561975</xdr:colOff>
      <xdr:row>36</xdr:row>
      <xdr:rowOff>135065</xdr:rowOff>
    </xdr:to>
    <xdr:sp macro="" textlink="">
      <xdr:nvSpPr>
        <xdr:cNvPr id="313" name="円/楕円 312"/>
        <xdr:cNvSpPr/>
      </xdr:nvSpPr>
      <xdr:spPr>
        <a:xfrm>
          <a:off x="8699500" y="62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126192</xdr:rowOff>
    </xdr:from>
    <xdr:ext cx="378565" cy="259045"/>
    <xdr:sp macro="" textlink="">
      <xdr:nvSpPr>
        <xdr:cNvPr id="314" name="テキスト ボックス 313"/>
        <xdr:cNvSpPr txBox="1"/>
      </xdr:nvSpPr>
      <xdr:spPr>
        <a:xfrm>
          <a:off x="8561017" y="6298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60325</xdr:rowOff>
    </xdr:from>
    <xdr:to>
      <xdr:col>11</xdr:col>
      <xdr:colOff>358775</xdr:colOff>
      <xdr:row>35</xdr:row>
      <xdr:rowOff>161925</xdr:rowOff>
    </xdr:to>
    <xdr:sp macro="" textlink="">
      <xdr:nvSpPr>
        <xdr:cNvPr id="315" name="円/楕円 314"/>
        <xdr:cNvSpPr/>
      </xdr:nvSpPr>
      <xdr:spPr>
        <a:xfrm>
          <a:off x="7810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34</xdr:row>
      <xdr:rowOff>7002</xdr:rowOff>
    </xdr:from>
    <xdr:ext cx="378565" cy="259045"/>
    <xdr:sp macro="" textlink="">
      <xdr:nvSpPr>
        <xdr:cNvPr id="316" name="テキスト ボックス 315"/>
        <xdr:cNvSpPr txBox="1"/>
      </xdr:nvSpPr>
      <xdr:spPr>
        <a:xfrm>
          <a:off x="7672017" y="583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51753</xdr:rowOff>
    </xdr:from>
    <xdr:to>
      <xdr:col>10</xdr:col>
      <xdr:colOff>155575</xdr:colOff>
      <xdr:row>33</xdr:row>
      <xdr:rowOff>153353</xdr:rowOff>
    </xdr:to>
    <xdr:sp macro="" textlink="">
      <xdr:nvSpPr>
        <xdr:cNvPr id="317" name="円/楕円 316"/>
        <xdr:cNvSpPr/>
      </xdr:nvSpPr>
      <xdr:spPr>
        <a:xfrm>
          <a:off x="6921500" y="57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144480</xdr:rowOff>
    </xdr:from>
    <xdr:ext cx="469744" cy="259045"/>
    <xdr:sp macro="" textlink="">
      <xdr:nvSpPr>
        <xdr:cNvPr id="318" name="テキスト ボックス 317"/>
        <xdr:cNvSpPr txBox="1"/>
      </xdr:nvSpPr>
      <xdr:spPr>
        <a:xfrm>
          <a:off x="6737427" y="580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20937</xdr:rowOff>
    </xdr:from>
    <xdr:to>
      <xdr:col>15</xdr:col>
      <xdr:colOff>180975</xdr:colOff>
      <xdr:row>59</xdr:row>
      <xdr:rowOff>45756</xdr:rowOff>
    </xdr:to>
    <xdr:cxnSp macro="">
      <xdr:nvCxnSpPr>
        <xdr:cNvPr id="349" name="直線コネクタ 348"/>
        <xdr:cNvCxnSpPr/>
      </xdr:nvCxnSpPr>
      <xdr:spPr>
        <a:xfrm>
          <a:off x="9639300" y="10136487"/>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87122</xdr:rowOff>
    </xdr:from>
    <xdr:to>
      <xdr:col>14</xdr:col>
      <xdr:colOff>28575</xdr:colOff>
      <xdr:row>59</xdr:row>
      <xdr:rowOff>20937</xdr:rowOff>
    </xdr:to>
    <xdr:cxnSp macro="">
      <xdr:nvCxnSpPr>
        <xdr:cNvPr id="352" name="直線コネクタ 351"/>
        <xdr:cNvCxnSpPr/>
      </xdr:nvCxnSpPr>
      <xdr:spPr>
        <a:xfrm>
          <a:off x="8750300" y="10031222"/>
          <a:ext cx="889000" cy="10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148662</xdr:rowOff>
    </xdr:from>
    <xdr:to>
      <xdr:col>14</xdr:col>
      <xdr:colOff>79375</xdr:colOff>
      <xdr:row>59</xdr:row>
      <xdr:rowOff>78812</xdr:rowOff>
    </xdr:to>
    <xdr:sp macro="" textlink="">
      <xdr:nvSpPr>
        <xdr:cNvPr id="353" name="フローチャート : 判断 352"/>
        <xdr:cNvSpPr/>
      </xdr:nvSpPr>
      <xdr:spPr>
        <a:xfrm>
          <a:off x="9588500" y="100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69939</xdr:rowOff>
    </xdr:from>
    <xdr:ext cx="378565" cy="259045"/>
    <xdr:sp macro="" textlink="">
      <xdr:nvSpPr>
        <xdr:cNvPr id="354" name="テキスト ボックス 353"/>
        <xdr:cNvSpPr txBox="1"/>
      </xdr:nvSpPr>
      <xdr:spPr>
        <a:xfrm>
          <a:off x="9450017" y="10185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89081</xdr:rowOff>
    </xdr:from>
    <xdr:to>
      <xdr:col>12</xdr:col>
      <xdr:colOff>511175</xdr:colOff>
      <xdr:row>58</xdr:row>
      <xdr:rowOff>87122</xdr:rowOff>
    </xdr:to>
    <xdr:cxnSp macro="">
      <xdr:nvCxnSpPr>
        <xdr:cNvPr id="355" name="直線コネクタ 354"/>
        <xdr:cNvCxnSpPr/>
      </xdr:nvCxnSpPr>
      <xdr:spPr>
        <a:xfrm>
          <a:off x="7861300" y="9861731"/>
          <a:ext cx="889000" cy="16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88464</xdr:rowOff>
    </xdr:from>
    <xdr:to>
      <xdr:col>12</xdr:col>
      <xdr:colOff>561975</xdr:colOff>
      <xdr:row>59</xdr:row>
      <xdr:rowOff>18614</xdr:rowOff>
    </xdr:to>
    <xdr:sp macro="" textlink="">
      <xdr:nvSpPr>
        <xdr:cNvPr id="356" name="フローチャート : 判断 355"/>
        <xdr:cNvSpPr/>
      </xdr:nvSpPr>
      <xdr:spPr>
        <a:xfrm>
          <a:off x="8699500" y="1003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9741</xdr:rowOff>
    </xdr:from>
    <xdr:ext cx="469744" cy="259045"/>
    <xdr:sp macro="" textlink="">
      <xdr:nvSpPr>
        <xdr:cNvPr id="357" name="テキスト ボックス 356"/>
        <xdr:cNvSpPr txBox="1"/>
      </xdr:nvSpPr>
      <xdr:spPr>
        <a:xfrm>
          <a:off x="8515427" y="1012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89081</xdr:rowOff>
    </xdr:from>
    <xdr:to>
      <xdr:col>11</xdr:col>
      <xdr:colOff>307975</xdr:colOff>
      <xdr:row>58</xdr:row>
      <xdr:rowOff>44232</xdr:rowOff>
    </xdr:to>
    <xdr:cxnSp macro="">
      <xdr:nvCxnSpPr>
        <xdr:cNvPr id="358" name="直線コネクタ 357"/>
        <xdr:cNvCxnSpPr/>
      </xdr:nvCxnSpPr>
      <xdr:spPr>
        <a:xfrm flipV="1">
          <a:off x="6972300" y="9861731"/>
          <a:ext cx="889000" cy="12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1379</xdr:rowOff>
    </xdr:from>
    <xdr:to>
      <xdr:col>11</xdr:col>
      <xdr:colOff>358775</xdr:colOff>
      <xdr:row>58</xdr:row>
      <xdr:rowOff>102979</xdr:rowOff>
    </xdr:to>
    <xdr:sp macro="" textlink="">
      <xdr:nvSpPr>
        <xdr:cNvPr id="359" name="フローチャート : 判断 358"/>
        <xdr:cNvSpPr/>
      </xdr:nvSpPr>
      <xdr:spPr>
        <a:xfrm>
          <a:off x="7810500" y="99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94106</xdr:rowOff>
    </xdr:from>
    <xdr:ext cx="469744" cy="259045"/>
    <xdr:sp macro="" textlink="">
      <xdr:nvSpPr>
        <xdr:cNvPr id="360" name="テキスト ボックス 359"/>
        <xdr:cNvSpPr txBox="1"/>
      </xdr:nvSpPr>
      <xdr:spPr>
        <a:xfrm>
          <a:off x="7626427" y="1003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72898</xdr:rowOff>
    </xdr:from>
    <xdr:to>
      <xdr:col>10</xdr:col>
      <xdr:colOff>155575</xdr:colOff>
      <xdr:row>59</xdr:row>
      <xdr:rowOff>3048</xdr:rowOff>
    </xdr:to>
    <xdr:sp macro="" textlink="">
      <xdr:nvSpPr>
        <xdr:cNvPr id="361" name="フローチャート :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165625</xdr:rowOff>
    </xdr:from>
    <xdr:ext cx="469744" cy="259045"/>
    <xdr:sp macro="" textlink="">
      <xdr:nvSpPr>
        <xdr:cNvPr id="362" name="テキスト ボックス 361"/>
        <xdr:cNvSpPr txBox="1"/>
      </xdr:nvSpPr>
      <xdr:spPr>
        <a:xfrm>
          <a:off x="6737427"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166406</xdr:rowOff>
    </xdr:from>
    <xdr:to>
      <xdr:col>15</xdr:col>
      <xdr:colOff>231775</xdr:colOff>
      <xdr:row>59</xdr:row>
      <xdr:rowOff>96556</xdr:rowOff>
    </xdr:to>
    <xdr:sp macro="" textlink="">
      <xdr:nvSpPr>
        <xdr:cNvPr id="368" name="円/楕円 367"/>
        <xdr:cNvSpPr/>
      </xdr:nvSpPr>
      <xdr:spPr>
        <a:xfrm>
          <a:off x="10426700" y="101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81333</xdr:rowOff>
    </xdr:from>
    <xdr:ext cx="378565" cy="259045"/>
    <xdr:sp macro="" textlink="">
      <xdr:nvSpPr>
        <xdr:cNvPr id="369" name="農林水産業費該当値テキスト"/>
        <xdr:cNvSpPr txBox="1"/>
      </xdr:nvSpPr>
      <xdr:spPr>
        <a:xfrm>
          <a:off x="10528300" y="10025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141587</xdr:rowOff>
    </xdr:from>
    <xdr:to>
      <xdr:col>14</xdr:col>
      <xdr:colOff>79375</xdr:colOff>
      <xdr:row>59</xdr:row>
      <xdr:rowOff>71737</xdr:rowOff>
    </xdr:to>
    <xdr:sp macro="" textlink="">
      <xdr:nvSpPr>
        <xdr:cNvPr id="370" name="円/楕円 369"/>
        <xdr:cNvSpPr/>
      </xdr:nvSpPr>
      <xdr:spPr>
        <a:xfrm>
          <a:off x="9588500" y="100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57</xdr:row>
      <xdr:rowOff>88264</xdr:rowOff>
    </xdr:from>
    <xdr:ext cx="378565" cy="259045"/>
    <xdr:sp macro="" textlink="">
      <xdr:nvSpPr>
        <xdr:cNvPr id="371" name="テキスト ボックス 370"/>
        <xdr:cNvSpPr txBox="1"/>
      </xdr:nvSpPr>
      <xdr:spPr>
        <a:xfrm>
          <a:off x="9450017" y="9860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36322</xdr:rowOff>
    </xdr:from>
    <xdr:to>
      <xdr:col>12</xdr:col>
      <xdr:colOff>561975</xdr:colOff>
      <xdr:row>58</xdr:row>
      <xdr:rowOff>137922</xdr:rowOff>
    </xdr:to>
    <xdr:sp macro="" textlink="">
      <xdr:nvSpPr>
        <xdr:cNvPr id="372" name="円/楕円 371"/>
        <xdr:cNvSpPr/>
      </xdr:nvSpPr>
      <xdr:spPr>
        <a:xfrm>
          <a:off x="8699500" y="99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154449</xdr:rowOff>
    </xdr:from>
    <xdr:ext cx="469744" cy="259045"/>
    <xdr:sp macro="" textlink="">
      <xdr:nvSpPr>
        <xdr:cNvPr id="373" name="テキスト ボックス 372"/>
        <xdr:cNvSpPr txBox="1"/>
      </xdr:nvSpPr>
      <xdr:spPr>
        <a:xfrm>
          <a:off x="8515427" y="975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38281</xdr:rowOff>
    </xdr:from>
    <xdr:to>
      <xdr:col>11</xdr:col>
      <xdr:colOff>358775</xdr:colOff>
      <xdr:row>57</xdr:row>
      <xdr:rowOff>139881</xdr:rowOff>
    </xdr:to>
    <xdr:sp macro="" textlink="">
      <xdr:nvSpPr>
        <xdr:cNvPr id="374" name="円/楕円 373"/>
        <xdr:cNvSpPr/>
      </xdr:nvSpPr>
      <xdr:spPr>
        <a:xfrm>
          <a:off x="7810500" y="981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156408</xdr:rowOff>
    </xdr:from>
    <xdr:ext cx="469744" cy="259045"/>
    <xdr:sp macro="" textlink="">
      <xdr:nvSpPr>
        <xdr:cNvPr id="375" name="テキスト ボックス 374"/>
        <xdr:cNvSpPr txBox="1"/>
      </xdr:nvSpPr>
      <xdr:spPr>
        <a:xfrm>
          <a:off x="7626427" y="958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164882</xdr:rowOff>
    </xdr:from>
    <xdr:to>
      <xdr:col>10</xdr:col>
      <xdr:colOff>155575</xdr:colOff>
      <xdr:row>58</xdr:row>
      <xdr:rowOff>95032</xdr:rowOff>
    </xdr:to>
    <xdr:sp macro="" textlink="">
      <xdr:nvSpPr>
        <xdr:cNvPr id="376" name="円/楕円 375"/>
        <xdr:cNvSpPr/>
      </xdr:nvSpPr>
      <xdr:spPr>
        <a:xfrm>
          <a:off x="6921500" y="99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111559</xdr:rowOff>
    </xdr:from>
    <xdr:ext cx="469744" cy="259045"/>
    <xdr:sp macro="" textlink="">
      <xdr:nvSpPr>
        <xdr:cNvPr id="377" name="テキスト ボックス 376"/>
        <xdr:cNvSpPr txBox="1"/>
      </xdr:nvSpPr>
      <xdr:spPr>
        <a:xfrm>
          <a:off x="6737427" y="971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20980</xdr:rowOff>
    </xdr:from>
    <xdr:to>
      <xdr:col>15</xdr:col>
      <xdr:colOff>180975</xdr:colOff>
      <xdr:row>78</xdr:row>
      <xdr:rowOff>26429</xdr:rowOff>
    </xdr:to>
    <xdr:cxnSp macro="">
      <xdr:nvCxnSpPr>
        <xdr:cNvPr id="406" name="直線コネクタ 405"/>
        <xdr:cNvCxnSpPr/>
      </xdr:nvCxnSpPr>
      <xdr:spPr>
        <a:xfrm flipV="1">
          <a:off x="9639300" y="13394080"/>
          <a:ext cx="8382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26429</xdr:rowOff>
    </xdr:from>
    <xdr:to>
      <xdr:col>14</xdr:col>
      <xdr:colOff>28575</xdr:colOff>
      <xdr:row>78</xdr:row>
      <xdr:rowOff>33020</xdr:rowOff>
    </xdr:to>
    <xdr:cxnSp macro="">
      <xdr:nvCxnSpPr>
        <xdr:cNvPr id="409" name="直線コネクタ 408"/>
        <xdr:cNvCxnSpPr/>
      </xdr:nvCxnSpPr>
      <xdr:spPr>
        <a:xfrm flipV="1">
          <a:off x="8750300" y="13399529"/>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40399</xdr:rowOff>
    </xdr:from>
    <xdr:to>
      <xdr:col>14</xdr:col>
      <xdr:colOff>79375</xdr:colOff>
      <xdr:row>78</xdr:row>
      <xdr:rowOff>141999</xdr:rowOff>
    </xdr:to>
    <xdr:sp macro="" textlink="">
      <xdr:nvSpPr>
        <xdr:cNvPr id="410" name="フローチャート : 判断 409"/>
        <xdr:cNvSpPr/>
      </xdr:nvSpPr>
      <xdr:spPr>
        <a:xfrm>
          <a:off x="9588500" y="134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133126</xdr:rowOff>
    </xdr:from>
    <xdr:ext cx="469744" cy="259045"/>
    <xdr:sp macro="" textlink="">
      <xdr:nvSpPr>
        <xdr:cNvPr id="411" name="テキスト ボックス 410"/>
        <xdr:cNvSpPr txBox="1"/>
      </xdr:nvSpPr>
      <xdr:spPr>
        <a:xfrm>
          <a:off x="9404427" y="135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33020</xdr:rowOff>
    </xdr:from>
    <xdr:to>
      <xdr:col>12</xdr:col>
      <xdr:colOff>511175</xdr:colOff>
      <xdr:row>78</xdr:row>
      <xdr:rowOff>45479</xdr:rowOff>
    </xdr:to>
    <xdr:cxnSp macro="">
      <xdr:nvCxnSpPr>
        <xdr:cNvPr id="412" name="直線コネクタ 411"/>
        <xdr:cNvCxnSpPr/>
      </xdr:nvCxnSpPr>
      <xdr:spPr>
        <a:xfrm flipV="1">
          <a:off x="7861300" y="13406120"/>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38455</xdr:rowOff>
    </xdr:from>
    <xdr:to>
      <xdr:col>12</xdr:col>
      <xdr:colOff>561975</xdr:colOff>
      <xdr:row>78</xdr:row>
      <xdr:rowOff>140055</xdr:rowOff>
    </xdr:to>
    <xdr:sp macro="" textlink="">
      <xdr:nvSpPr>
        <xdr:cNvPr id="413" name="フローチャート : 判断 412"/>
        <xdr:cNvSpPr/>
      </xdr:nvSpPr>
      <xdr:spPr>
        <a:xfrm>
          <a:off x="8699500" y="1341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131182</xdr:rowOff>
    </xdr:from>
    <xdr:ext cx="469744" cy="259045"/>
    <xdr:sp macro="" textlink="">
      <xdr:nvSpPr>
        <xdr:cNvPr id="414" name="テキスト ボックス 413"/>
        <xdr:cNvSpPr txBox="1"/>
      </xdr:nvSpPr>
      <xdr:spPr>
        <a:xfrm>
          <a:off x="8515427" y="135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32296</xdr:rowOff>
    </xdr:from>
    <xdr:to>
      <xdr:col>11</xdr:col>
      <xdr:colOff>307975</xdr:colOff>
      <xdr:row>78</xdr:row>
      <xdr:rowOff>45479</xdr:rowOff>
    </xdr:to>
    <xdr:cxnSp macro="">
      <xdr:nvCxnSpPr>
        <xdr:cNvPr id="415" name="直線コネクタ 414"/>
        <xdr:cNvCxnSpPr/>
      </xdr:nvCxnSpPr>
      <xdr:spPr>
        <a:xfrm>
          <a:off x="6972300" y="13405396"/>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160986</xdr:rowOff>
    </xdr:from>
    <xdr:to>
      <xdr:col>11</xdr:col>
      <xdr:colOff>358775</xdr:colOff>
      <xdr:row>78</xdr:row>
      <xdr:rowOff>91136</xdr:rowOff>
    </xdr:to>
    <xdr:sp macro="" textlink="">
      <xdr:nvSpPr>
        <xdr:cNvPr id="416" name="フローチャート : 判断 415"/>
        <xdr:cNvSpPr/>
      </xdr:nvSpPr>
      <xdr:spPr>
        <a:xfrm>
          <a:off x="7810500" y="13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107663</xdr:rowOff>
    </xdr:from>
    <xdr:ext cx="469744" cy="259045"/>
    <xdr:sp macro="" textlink="">
      <xdr:nvSpPr>
        <xdr:cNvPr id="417" name="テキスト ボックス 416"/>
        <xdr:cNvSpPr txBox="1"/>
      </xdr:nvSpPr>
      <xdr:spPr>
        <a:xfrm>
          <a:off x="7626427" y="13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36513</xdr:rowOff>
    </xdr:from>
    <xdr:to>
      <xdr:col>10</xdr:col>
      <xdr:colOff>155575</xdr:colOff>
      <xdr:row>78</xdr:row>
      <xdr:rowOff>138113</xdr:rowOff>
    </xdr:to>
    <xdr:sp macro="" textlink="">
      <xdr:nvSpPr>
        <xdr:cNvPr id="418" name="フローチャート : 判断 417"/>
        <xdr:cNvSpPr/>
      </xdr:nvSpPr>
      <xdr:spPr>
        <a:xfrm>
          <a:off x="6921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129240</xdr:rowOff>
    </xdr:from>
    <xdr:ext cx="469744" cy="259045"/>
    <xdr:sp macro="" textlink="">
      <xdr:nvSpPr>
        <xdr:cNvPr id="419" name="テキスト ボックス 418"/>
        <xdr:cNvSpPr txBox="1"/>
      </xdr:nvSpPr>
      <xdr:spPr>
        <a:xfrm>
          <a:off x="6737427"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141630</xdr:rowOff>
    </xdr:from>
    <xdr:to>
      <xdr:col>15</xdr:col>
      <xdr:colOff>231775</xdr:colOff>
      <xdr:row>78</xdr:row>
      <xdr:rowOff>71780</xdr:rowOff>
    </xdr:to>
    <xdr:sp macro="" textlink="">
      <xdr:nvSpPr>
        <xdr:cNvPr id="425" name="円/楕円 424"/>
        <xdr:cNvSpPr/>
      </xdr:nvSpPr>
      <xdr:spPr>
        <a:xfrm>
          <a:off x="104267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56557</xdr:rowOff>
    </xdr:from>
    <xdr:ext cx="469744" cy="259045"/>
    <xdr:sp macro="" textlink="">
      <xdr:nvSpPr>
        <xdr:cNvPr id="426" name="商工費該当値テキスト"/>
        <xdr:cNvSpPr txBox="1"/>
      </xdr:nvSpPr>
      <xdr:spPr>
        <a:xfrm>
          <a:off x="10528300" y="1325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147079</xdr:rowOff>
    </xdr:from>
    <xdr:to>
      <xdr:col>14</xdr:col>
      <xdr:colOff>79375</xdr:colOff>
      <xdr:row>78</xdr:row>
      <xdr:rowOff>77229</xdr:rowOff>
    </xdr:to>
    <xdr:sp macro="" textlink="">
      <xdr:nvSpPr>
        <xdr:cNvPr id="427" name="円/楕円 426"/>
        <xdr:cNvSpPr/>
      </xdr:nvSpPr>
      <xdr:spPr>
        <a:xfrm>
          <a:off x="9588500" y="133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93756</xdr:rowOff>
    </xdr:from>
    <xdr:ext cx="469744" cy="259045"/>
    <xdr:sp macro="" textlink="">
      <xdr:nvSpPr>
        <xdr:cNvPr id="428" name="テキスト ボックス 427"/>
        <xdr:cNvSpPr txBox="1"/>
      </xdr:nvSpPr>
      <xdr:spPr>
        <a:xfrm>
          <a:off x="9404427" y="1312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153670</xdr:rowOff>
    </xdr:from>
    <xdr:to>
      <xdr:col>12</xdr:col>
      <xdr:colOff>561975</xdr:colOff>
      <xdr:row>78</xdr:row>
      <xdr:rowOff>83820</xdr:rowOff>
    </xdr:to>
    <xdr:sp macro="" textlink="">
      <xdr:nvSpPr>
        <xdr:cNvPr id="429" name="円/楕円 428"/>
        <xdr:cNvSpPr/>
      </xdr:nvSpPr>
      <xdr:spPr>
        <a:xfrm>
          <a:off x="8699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100347</xdr:rowOff>
    </xdr:from>
    <xdr:ext cx="469744" cy="259045"/>
    <xdr:sp macro="" textlink="">
      <xdr:nvSpPr>
        <xdr:cNvPr id="430" name="テキスト ボックス 429"/>
        <xdr:cNvSpPr txBox="1"/>
      </xdr:nvSpPr>
      <xdr:spPr>
        <a:xfrm>
          <a:off x="8515427" y="1313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166129</xdr:rowOff>
    </xdr:from>
    <xdr:to>
      <xdr:col>11</xdr:col>
      <xdr:colOff>358775</xdr:colOff>
      <xdr:row>78</xdr:row>
      <xdr:rowOff>96279</xdr:rowOff>
    </xdr:to>
    <xdr:sp macro="" textlink="">
      <xdr:nvSpPr>
        <xdr:cNvPr id="431" name="円/楕円 430"/>
        <xdr:cNvSpPr/>
      </xdr:nvSpPr>
      <xdr:spPr>
        <a:xfrm>
          <a:off x="7810500" y="133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87406</xdr:rowOff>
    </xdr:from>
    <xdr:ext cx="469744" cy="259045"/>
    <xdr:sp macro="" textlink="">
      <xdr:nvSpPr>
        <xdr:cNvPr id="432" name="テキスト ボックス 431"/>
        <xdr:cNvSpPr txBox="1"/>
      </xdr:nvSpPr>
      <xdr:spPr>
        <a:xfrm>
          <a:off x="7626427" y="134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152946</xdr:rowOff>
    </xdr:from>
    <xdr:to>
      <xdr:col>10</xdr:col>
      <xdr:colOff>155575</xdr:colOff>
      <xdr:row>78</xdr:row>
      <xdr:rowOff>83096</xdr:rowOff>
    </xdr:to>
    <xdr:sp macro="" textlink="">
      <xdr:nvSpPr>
        <xdr:cNvPr id="433" name="円/楕円 432"/>
        <xdr:cNvSpPr/>
      </xdr:nvSpPr>
      <xdr:spPr>
        <a:xfrm>
          <a:off x="6921500" y="133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99623</xdr:rowOff>
    </xdr:from>
    <xdr:ext cx="469744" cy="259045"/>
    <xdr:sp macro="" textlink="">
      <xdr:nvSpPr>
        <xdr:cNvPr id="434" name="テキスト ボックス 433"/>
        <xdr:cNvSpPr txBox="1"/>
      </xdr:nvSpPr>
      <xdr:spPr>
        <a:xfrm>
          <a:off x="6737427" y="131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67920</xdr:rowOff>
    </xdr:from>
    <xdr:to>
      <xdr:col>15</xdr:col>
      <xdr:colOff>180975</xdr:colOff>
      <xdr:row>95</xdr:row>
      <xdr:rowOff>80080</xdr:rowOff>
    </xdr:to>
    <xdr:cxnSp macro="">
      <xdr:nvCxnSpPr>
        <xdr:cNvPr id="462" name="直線コネクタ 461"/>
        <xdr:cNvCxnSpPr/>
      </xdr:nvCxnSpPr>
      <xdr:spPr>
        <a:xfrm>
          <a:off x="9639300" y="16355670"/>
          <a:ext cx="8382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7435</xdr:rowOff>
    </xdr:from>
    <xdr:ext cx="534377" cy="259045"/>
    <xdr:sp macro="" textlink="">
      <xdr:nvSpPr>
        <xdr:cNvPr id="463" name="土木費平均値テキスト"/>
        <xdr:cNvSpPr txBox="1"/>
      </xdr:nvSpPr>
      <xdr:spPr>
        <a:xfrm>
          <a:off x="10528300" y="16466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43779</xdr:rowOff>
    </xdr:from>
    <xdr:to>
      <xdr:col>14</xdr:col>
      <xdr:colOff>28575</xdr:colOff>
      <xdr:row>95</xdr:row>
      <xdr:rowOff>67920</xdr:rowOff>
    </xdr:to>
    <xdr:cxnSp macro="">
      <xdr:nvCxnSpPr>
        <xdr:cNvPr id="465" name="直線コネクタ 464"/>
        <xdr:cNvCxnSpPr/>
      </xdr:nvCxnSpPr>
      <xdr:spPr>
        <a:xfrm>
          <a:off x="8750300" y="16331529"/>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70681</xdr:rowOff>
    </xdr:from>
    <xdr:to>
      <xdr:col>14</xdr:col>
      <xdr:colOff>79375</xdr:colOff>
      <xdr:row>96</xdr:row>
      <xdr:rowOff>831</xdr:rowOff>
    </xdr:to>
    <xdr:sp macro="" textlink="">
      <xdr:nvSpPr>
        <xdr:cNvPr id="466" name="フローチャート : 判断 465"/>
        <xdr:cNvSpPr/>
      </xdr:nvSpPr>
      <xdr:spPr>
        <a:xfrm>
          <a:off x="9588500" y="1635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163408</xdr:rowOff>
    </xdr:from>
    <xdr:ext cx="534377" cy="259045"/>
    <xdr:sp macro="" textlink="">
      <xdr:nvSpPr>
        <xdr:cNvPr id="467" name="テキスト ボックス 466"/>
        <xdr:cNvSpPr txBox="1"/>
      </xdr:nvSpPr>
      <xdr:spPr>
        <a:xfrm>
          <a:off x="9372111" y="1645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43779</xdr:rowOff>
    </xdr:from>
    <xdr:to>
      <xdr:col>12</xdr:col>
      <xdr:colOff>511175</xdr:colOff>
      <xdr:row>95</xdr:row>
      <xdr:rowOff>60147</xdr:rowOff>
    </xdr:to>
    <xdr:cxnSp macro="">
      <xdr:nvCxnSpPr>
        <xdr:cNvPr id="468" name="直線コネクタ 467"/>
        <xdr:cNvCxnSpPr/>
      </xdr:nvCxnSpPr>
      <xdr:spPr>
        <a:xfrm flipV="1">
          <a:off x="7861300" y="16331529"/>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143970</xdr:rowOff>
    </xdr:from>
    <xdr:to>
      <xdr:col>12</xdr:col>
      <xdr:colOff>561975</xdr:colOff>
      <xdr:row>96</xdr:row>
      <xdr:rowOff>74120</xdr:rowOff>
    </xdr:to>
    <xdr:sp macro="" textlink="">
      <xdr:nvSpPr>
        <xdr:cNvPr id="469" name="フローチャート : 判断 468"/>
        <xdr:cNvSpPr/>
      </xdr:nvSpPr>
      <xdr:spPr>
        <a:xfrm>
          <a:off x="8699500" y="1643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65247</xdr:rowOff>
    </xdr:from>
    <xdr:ext cx="534377" cy="259045"/>
    <xdr:sp macro="" textlink="">
      <xdr:nvSpPr>
        <xdr:cNvPr id="470" name="テキスト ボックス 469"/>
        <xdr:cNvSpPr txBox="1"/>
      </xdr:nvSpPr>
      <xdr:spPr>
        <a:xfrm>
          <a:off x="8483111" y="1652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40,091</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2311</xdr:rowOff>
    </xdr:from>
    <xdr:to>
      <xdr:col>11</xdr:col>
      <xdr:colOff>307975</xdr:colOff>
      <xdr:row>95</xdr:row>
      <xdr:rowOff>60147</xdr:rowOff>
    </xdr:to>
    <xdr:cxnSp macro="">
      <xdr:nvCxnSpPr>
        <xdr:cNvPr id="471" name="直線コネクタ 470"/>
        <xdr:cNvCxnSpPr/>
      </xdr:nvCxnSpPr>
      <xdr:spPr>
        <a:xfrm>
          <a:off x="6972300" y="16118611"/>
          <a:ext cx="889000" cy="2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157480</xdr:rowOff>
    </xdr:from>
    <xdr:to>
      <xdr:col>11</xdr:col>
      <xdr:colOff>358775</xdr:colOff>
      <xdr:row>96</xdr:row>
      <xdr:rowOff>87630</xdr:rowOff>
    </xdr:to>
    <xdr:sp macro="" textlink="">
      <xdr:nvSpPr>
        <xdr:cNvPr id="472" name="フローチャート : 判断 471"/>
        <xdr:cNvSpPr/>
      </xdr:nvSpPr>
      <xdr:spPr>
        <a:xfrm>
          <a:off x="7810500" y="1644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78757</xdr:rowOff>
    </xdr:from>
    <xdr:ext cx="534377" cy="259045"/>
    <xdr:sp macro="" textlink="">
      <xdr:nvSpPr>
        <xdr:cNvPr id="473" name="テキスト ボックス 472"/>
        <xdr:cNvSpPr txBox="1"/>
      </xdr:nvSpPr>
      <xdr:spPr>
        <a:xfrm>
          <a:off x="7594111" y="165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31293</xdr:rowOff>
    </xdr:from>
    <xdr:to>
      <xdr:col>10</xdr:col>
      <xdr:colOff>155575</xdr:colOff>
      <xdr:row>95</xdr:row>
      <xdr:rowOff>132893</xdr:rowOff>
    </xdr:to>
    <xdr:sp macro="" textlink="">
      <xdr:nvSpPr>
        <xdr:cNvPr id="474" name="フローチャート : 判断 473"/>
        <xdr:cNvSpPr/>
      </xdr:nvSpPr>
      <xdr:spPr>
        <a:xfrm>
          <a:off x="6921500" y="1631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124020</xdr:rowOff>
    </xdr:from>
    <xdr:ext cx="534377" cy="259045"/>
    <xdr:sp macro="" textlink="">
      <xdr:nvSpPr>
        <xdr:cNvPr id="475" name="テキスト ボックス 474"/>
        <xdr:cNvSpPr txBox="1"/>
      </xdr:nvSpPr>
      <xdr:spPr>
        <a:xfrm>
          <a:off x="6705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29280</xdr:rowOff>
    </xdr:from>
    <xdr:to>
      <xdr:col>15</xdr:col>
      <xdr:colOff>231775</xdr:colOff>
      <xdr:row>95</xdr:row>
      <xdr:rowOff>130880</xdr:rowOff>
    </xdr:to>
    <xdr:sp macro="" textlink="">
      <xdr:nvSpPr>
        <xdr:cNvPr id="481" name="円/楕円 480"/>
        <xdr:cNvSpPr/>
      </xdr:nvSpPr>
      <xdr:spPr>
        <a:xfrm>
          <a:off x="10426700" y="163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52157</xdr:rowOff>
    </xdr:from>
    <xdr:ext cx="534377" cy="259045"/>
    <xdr:sp macro="" textlink="">
      <xdr:nvSpPr>
        <xdr:cNvPr id="482" name="土木費該当値テキスト"/>
        <xdr:cNvSpPr txBox="1"/>
      </xdr:nvSpPr>
      <xdr:spPr>
        <a:xfrm>
          <a:off x="10528300" y="161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45,108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17120</xdr:rowOff>
    </xdr:from>
    <xdr:to>
      <xdr:col>14</xdr:col>
      <xdr:colOff>79375</xdr:colOff>
      <xdr:row>95</xdr:row>
      <xdr:rowOff>118720</xdr:rowOff>
    </xdr:to>
    <xdr:sp macro="" textlink="">
      <xdr:nvSpPr>
        <xdr:cNvPr id="483" name="円/楕円 482"/>
        <xdr:cNvSpPr/>
      </xdr:nvSpPr>
      <xdr:spPr>
        <a:xfrm>
          <a:off x="9588500" y="163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135247</xdr:rowOff>
    </xdr:from>
    <xdr:ext cx="534377" cy="259045"/>
    <xdr:sp macro="" textlink="">
      <xdr:nvSpPr>
        <xdr:cNvPr id="484" name="テキスト ボックス 483"/>
        <xdr:cNvSpPr txBox="1"/>
      </xdr:nvSpPr>
      <xdr:spPr>
        <a:xfrm>
          <a:off x="9372111" y="1608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164429</xdr:rowOff>
    </xdr:from>
    <xdr:to>
      <xdr:col>12</xdr:col>
      <xdr:colOff>561975</xdr:colOff>
      <xdr:row>95</xdr:row>
      <xdr:rowOff>94579</xdr:rowOff>
    </xdr:to>
    <xdr:sp macro="" textlink="">
      <xdr:nvSpPr>
        <xdr:cNvPr id="485" name="円/楕円 484"/>
        <xdr:cNvSpPr/>
      </xdr:nvSpPr>
      <xdr:spPr>
        <a:xfrm>
          <a:off x="8699500" y="162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111106</xdr:rowOff>
    </xdr:from>
    <xdr:ext cx="534377" cy="259045"/>
    <xdr:sp macro="" textlink="">
      <xdr:nvSpPr>
        <xdr:cNvPr id="486" name="テキスト ボックス 485"/>
        <xdr:cNvSpPr txBox="1"/>
      </xdr:nvSpPr>
      <xdr:spPr>
        <a:xfrm>
          <a:off x="8483111" y="1605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9347</xdr:rowOff>
    </xdr:from>
    <xdr:to>
      <xdr:col>11</xdr:col>
      <xdr:colOff>358775</xdr:colOff>
      <xdr:row>95</xdr:row>
      <xdr:rowOff>110947</xdr:rowOff>
    </xdr:to>
    <xdr:sp macro="" textlink="">
      <xdr:nvSpPr>
        <xdr:cNvPr id="487" name="円/楕円 486"/>
        <xdr:cNvSpPr/>
      </xdr:nvSpPr>
      <xdr:spPr>
        <a:xfrm>
          <a:off x="7810500" y="162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127474</xdr:rowOff>
    </xdr:from>
    <xdr:ext cx="534377" cy="259045"/>
    <xdr:sp macro="" textlink="">
      <xdr:nvSpPr>
        <xdr:cNvPr id="488" name="テキスト ボックス 487"/>
        <xdr:cNvSpPr txBox="1"/>
      </xdr:nvSpPr>
      <xdr:spPr>
        <a:xfrm>
          <a:off x="7594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45,980</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122961</xdr:rowOff>
    </xdr:from>
    <xdr:to>
      <xdr:col>10</xdr:col>
      <xdr:colOff>155575</xdr:colOff>
      <xdr:row>94</xdr:row>
      <xdr:rowOff>53111</xdr:rowOff>
    </xdr:to>
    <xdr:sp macro="" textlink="">
      <xdr:nvSpPr>
        <xdr:cNvPr id="489" name="円/楕円 488"/>
        <xdr:cNvSpPr/>
      </xdr:nvSpPr>
      <xdr:spPr>
        <a:xfrm>
          <a:off x="6921500" y="160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69638</xdr:rowOff>
    </xdr:from>
    <xdr:ext cx="534377" cy="259045"/>
    <xdr:sp macro="" textlink="">
      <xdr:nvSpPr>
        <xdr:cNvPr id="490" name="テキスト ボックス 489"/>
        <xdr:cNvSpPr txBox="1"/>
      </xdr:nvSpPr>
      <xdr:spPr>
        <a:xfrm>
          <a:off x="6705111" y="158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59581</xdr:rowOff>
    </xdr:from>
    <xdr:to>
      <xdr:col>23</xdr:col>
      <xdr:colOff>517525</xdr:colOff>
      <xdr:row>34</xdr:row>
      <xdr:rowOff>166479</xdr:rowOff>
    </xdr:to>
    <xdr:cxnSp macro="">
      <xdr:nvCxnSpPr>
        <xdr:cNvPr id="522" name="直線コネクタ 521"/>
        <xdr:cNvCxnSpPr/>
      </xdr:nvCxnSpPr>
      <xdr:spPr>
        <a:xfrm>
          <a:off x="15481300" y="5203081"/>
          <a:ext cx="838200" cy="79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815</xdr:rowOff>
    </xdr:from>
    <xdr:ext cx="534377" cy="259045"/>
    <xdr:sp macro="" textlink="">
      <xdr:nvSpPr>
        <xdr:cNvPr id="523" name="消防費平均値テキスト"/>
        <xdr:cNvSpPr txBox="1"/>
      </xdr:nvSpPr>
      <xdr:spPr>
        <a:xfrm>
          <a:off x="16370300" y="6001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59581</xdr:rowOff>
    </xdr:from>
    <xdr:to>
      <xdr:col>22</xdr:col>
      <xdr:colOff>365125</xdr:colOff>
      <xdr:row>35</xdr:row>
      <xdr:rowOff>81352</xdr:rowOff>
    </xdr:to>
    <xdr:cxnSp macro="">
      <xdr:nvCxnSpPr>
        <xdr:cNvPr id="525" name="直線コネクタ 524"/>
        <xdr:cNvCxnSpPr/>
      </xdr:nvCxnSpPr>
      <xdr:spPr>
        <a:xfrm flipV="1">
          <a:off x="14592300" y="5203081"/>
          <a:ext cx="889000" cy="87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32</xdr:row>
      <xdr:rowOff>117529</xdr:rowOff>
    </xdr:from>
    <xdr:to>
      <xdr:col>22</xdr:col>
      <xdr:colOff>415925</xdr:colOff>
      <xdr:row>33</xdr:row>
      <xdr:rowOff>47679</xdr:rowOff>
    </xdr:to>
    <xdr:sp macro="" textlink="">
      <xdr:nvSpPr>
        <xdr:cNvPr id="526" name="フローチャート : 判断 525"/>
        <xdr:cNvSpPr/>
      </xdr:nvSpPr>
      <xdr:spPr>
        <a:xfrm>
          <a:off x="15430500" y="56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38806</xdr:rowOff>
    </xdr:from>
    <xdr:ext cx="534377" cy="259045"/>
    <xdr:sp macro="" textlink="">
      <xdr:nvSpPr>
        <xdr:cNvPr id="527" name="テキスト ボックス 526"/>
        <xdr:cNvSpPr txBox="1"/>
      </xdr:nvSpPr>
      <xdr:spPr>
        <a:xfrm>
          <a:off x="15214111" y="56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16,387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77325</xdr:rowOff>
    </xdr:from>
    <xdr:to>
      <xdr:col>21</xdr:col>
      <xdr:colOff>161925</xdr:colOff>
      <xdr:row>35</xdr:row>
      <xdr:rowOff>81352</xdr:rowOff>
    </xdr:to>
    <xdr:cxnSp macro="">
      <xdr:nvCxnSpPr>
        <xdr:cNvPr id="528" name="直線コネクタ 527"/>
        <xdr:cNvCxnSpPr/>
      </xdr:nvCxnSpPr>
      <xdr:spPr>
        <a:xfrm>
          <a:off x="13703300" y="5906625"/>
          <a:ext cx="889000" cy="17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162270</xdr:rowOff>
    </xdr:from>
    <xdr:to>
      <xdr:col>21</xdr:col>
      <xdr:colOff>212725</xdr:colOff>
      <xdr:row>36</xdr:row>
      <xdr:rowOff>92420</xdr:rowOff>
    </xdr:to>
    <xdr:sp macro="" textlink="">
      <xdr:nvSpPr>
        <xdr:cNvPr id="529" name="フローチャート : 判断 528"/>
        <xdr:cNvSpPr/>
      </xdr:nvSpPr>
      <xdr:spPr>
        <a:xfrm>
          <a:off x="14541500" y="616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83547</xdr:rowOff>
    </xdr:from>
    <xdr:ext cx="534377" cy="259045"/>
    <xdr:sp macro="" textlink="">
      <xdr:nvSpPr>
        <xdr:cNvPr id="530" name="テキスト ボックス 529"/>
        <xdr:cNvSpPr txBox="1"/>
      </xdr:nvSpPr>
      <xdr:spPr>
        <a:xfrm>
          <a:off x="14325111" y="62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11,251</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165608</xdr:rowOff>
    </xdr:from>
    <xdr:to>
      <xdr:col>19</xdr:col>
      <xdr:colOff>644525</xdr:colOff>
      <xdr:row>34</xdr:row>
      <xdr:rowOff>77325</xdr:rowOff>
    </xdr:to>
    <xdr:cxnSp macro="">
      <xdr:nvCxnSpPr>
        <xdr:cNvPr id="531" name="直線コネクタ 530"/>
        <xdr:cNvCxnSpPr/>
      </xdr:nvCxnSpPr>
      <xdr:spPr>
        <a:xfrm>
          <a:off x="12814300" y="5823458"/>
          <a:ext cx="889000" cy="8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160855</xdr:rowOff>
    </xdr:from>
    <xdr:to>
      <xdr:col>20</xdr:col>
      <xdr:colOff>9525</xdr:colOff>
      <xdr:row>35</xdr:row>
      <xdr:rowOff>91005</xdr:rowOff>
    </xdr:to>
    <xdr:sp macro="" textlink="">
      <xdr:nvSpPr>
        <xdr:cNvPr id="532" name="フローチャート : 判断 531"/>
        <xdr:cNvSpPr/>
      </xdr:nvSpPr>
      <xdr:spPr>
        <a:xfrm>
          <a:off x="13652500" y="599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82132</xdr:rowOff>
    </xdr:from>
    <xdr:ext cx="534377" cy="259045"/>
    <xdr:sp macro="" textlink="">
      <xdr:nvSpPr>
        <xdr:cNvPr id="533" name="テキスト ボックス 532"/>
        <xdr:cNvSpPr txBox="1"/>
      </xdr:nvSpPr>
      <xdr:spPr>
        <a:xfrm>
          <a:off x="13436111" y="60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76381</xdr:rowOff>
    </xdr:from>
    <xdr:to>
      <xdr:col>18</xdr:col>
      <xdr:colOff>492125</xdr:colOff>
      <xdr:row>36</xdr:row>
      <xdr:rowOff>6531</xdr:rowOff>
    </xdr:to>
    <xdr:sp macro="" textlink="">
      <xdr:nvSpPr>
        <xdr:cNvPr id="534" name="フローチャート : 判断 533"/>
        <xdr:cNvSpPr/>
      </xdr:nvSpPr>
      <xdr:spPr>
        <a:xfrm>
          <a:off x="12763500" y="60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169108</xdr:rowOff>
    </xdr:from>
    <xdr:ext cx="534377" cy="259045"/>
    <xdr:sp macro="" textlink="">
      <xdr:nvSpPr>
        <xdr:cNvPr id="535" name="テキスト ボックス 534"/>
        <xdr:cNvSpPr txBox="1"/>
      </xdr:nvSpPr>
      <xdr:spPr>
        <a:xfrm>
          <a:off x="12547111" y="61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115679</xdr:rowOff>
    </xdr:from>
    <xdr:to>
      <xdr:col>23</xdr:col>
      <xdr:colOff>568325</xdr:colOff>
      <xdr:row>35</xdr:row>
      <xdr:rowOff>45829</xdr:rowOff>
    </xdr:to>
    <xdr:sp macro="" textlink="">
      <xdr:nvSpPr>
        <xdr:cNvPr id="541" name="円/楕円 540"/>
        <xdr:cNvSpPr/>
      </xdr:nvSpPr>
      <xdr:spPr>
        <a:xfrm>
          <a:off x="16268700" y="594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138556</xdr:rowOff>
    </xdr:from>
    <xdr:ext cx="534377" cy="259045"/>
    <xdr:sp macro="" textlink="">
      <xdr:nvSpPr>
        <xdr:cNvPr id="542" name="消防費該当値テキスト"/>
        <xdr:cNvSpPr txBox="1"/>
      </xdr:nvSpPr>
      <xdr:spPr>
        <a:xfrm>
          <a:off x="16370300" y="579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13,254</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8781</xdr:rowOff>
    </xdr:from>
    <xdr:to>
      <xdr:col>22</xdr:col>
      <xdr:colOff>415925</xdr:colOff>
      <xdr:row>30</xdr:row>
      <xdr:rowOff>110381</xdr:rowOff>
    </xdr:to>
    <xdr:sp macro="" textlink="">
      <xdr:nvSpPr>
        <xdr:cNvPr id="543" name="円/楕円 542"/>
        <xdr:cNvSpPr/>
      </xdr:nvSpPr>
      <xdr:spPr>
        <a:xfrm>
          <a:off x="15430500" y="51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28</xdr:row>
      <xdr:rowOff>126908</xdr:rowOff>
    </xdr:from>
    <xdr:ext cx="534377" cy="259045"/>
    <xdr:sp macro="" textlink="">
      <xdr:nvSpPr>
        <xdr:cNvPr id="544" name="テキスト ボックス 543"/>
        <xdr:cNvSpPr txBox="1"/>
      </xdr:nvSpPr>
      <xdr:spPr>
        <a:xfrm>
          <a:off x="15214111" y="492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30552</xdr:rowOff>
    </xdr:from>
    <xdr:to>
      <xdr:col>21</xdr:col>
      <xdr:colOff>212725</xdr:colOff>
      <xdr:row>35</xdr:row>
      <xdr:rowOff>132152</xdr:rowOff>
    </xdr:to>
    <xdr:sp macro="" textlink="">
      <xdr:nvSpPr>
        <xdr:cNvPr id="545" name="円/楕円 544"/>
        <xdr:cNvSpPr/>
      </xdr:nvSpPr>
      <xdr:spPr>
        <a:xfrm>
          <a:off x="14541500" y="603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148679</xdr:rowOff>
    </xdr:from>
    <xdr:ext cx="534377" cy="259045"/>
    <xdr:sp macro="" textlink="">
      <xdr:nvSpPr>
        <xdr:cNvPr id="546" name="テキスト ボックス 545"/>
        <xdr:cNvSpPr txBox="1"/>
      </xdr:nvSpPr>
      <xdr:spPr>
        <a:xfrm>
          <a:off x="14325111" y="580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26525</xdr:rowOff>
    </xdr:from>
    <xdr:to>
      <xdr:col>20</xdr:col>
      <xdr:colOff>9525</xdr:colOff>
      <xdr:row>34</xdr:row>
      <xdr:rowOff>128125</xdr:rowOff>
    </xdr:to>
    <xdr:sp macro="" textlink="">
      <xdr:nvSpPr>
        <xdr:cNvPr id="547" name="円/楕円 546"/>
        <xdr:cNvSpPr/>
      </xdr:nvSpPr>
      <xdr:spPr>
        <a:xfrm>
          <a:off x="13652500" y="5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144652</xdr:rowOff>
    </xdr:from>
    <xdr:ext cx="534377" cy="259045"/>
    <xdr:sp macro="" textlink="">
      <xdr:nvSpPr>
        <xdr:cNvPr id="548" name="テキスト ボックス 547"/>
        <xdr:cNvSpPr txBox="1"/>
      </xdr:nvSpPr>
      <xdr:spPr>
        <a:xfrm>
          <a:off x="13436111" y="563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14,073</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114808</xdr:rowOff>
    </xdr:from>
    <xdr:to>
      <xdr:col>18</xdr:col>
      <xdr:colOff>492125</xdr:colOff>
      <xdr:row>34</xdr:row>
      <xdr:rowOff>44958</xdr:rowOff>
    </xdr:to>
    <xdr:sp macro="" textlink="">
      <xdr:nvSpPr>
        <xdr:cNvPr id="549" name="円/楕円 548"/>
        <xdr:cNvSpPr/>
      </xdr:nvSpPr>
      <xdr:spPr>
        <a:xfrm>
          <a:off x="12763500" y="57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61485</xdr:rowOff>
    </xdr:from>
    <xdr:ext cx="534377" cy="259045"/>
    <xdr:sp macro="" textlink="">
      <xdr:nvSpPr>
        <xdr:cNvPr id="550" name="テキスト ボックス 549"/>
        <xdr:cNvSpPr txBox="1"/>
      </xdr:nvSpPr>
      <xdr:spPr>
        <a:xfrm>
          <a:off x="12547111" y="55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61085</xdr:rowOff>
    </xdr:from>
    <xdr:to>
      <xdr:col>23</xdr:col>
      <xdr:colOff>517525</xdr:colOff>
      <xdr:row>57</xdr:row>
      <xdr:rowOff>122303</xdr:rowOff>
    </xdr:to>
    <xdr:cxnSp macro="">
      <xdr:nvCxnSpPr>
        <xdr:cNvPr id="578" name="直線コネクタ 577"/>
        <xdr:cNvCxnSpPr/>
      </xdr:nvCxnSpPr>
      <xdr:spPr>
        <a:xfrm flipV="1">
          <a:off x="15481300" y="9662285"/>
          <a:ext cx="838200" cy="2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164093</xdr:rowOff>
    </xdr:from>
    <xdr:ext cx="534377" cy="259045"/>
    <xdr:sp macro="" textlink="">
      <xdr:nvSpPr>
        <xdr:cNvPr id="579" name="教育費平均値テキスト"/>
        <xdr:cNvSpPr txBox="1"/>
      </xdr:nvSpPr>
      <xdr:spPr>
        <a:xfrm>
          <a:off x="16370300" y="959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96334</xdr:rowOff>
    </xdr:from>
    <xdr:to>
      <xdr:col>22</xdr:col>
      <xdr:colOff>365125</xdr:colOff>
      <xdr:row>57</xdr:row>
      <xdr:rowOff>122303</xdr:rowOff>
    </xdr:to>
    <xdr:cxnSp macro="">
      <xdr:nvCxnSpPr>
        <xdr:cNvPr id="581" name="直線コネクタ 580"/>
        <xdr:cNvCxnSpPr/>
      </xdr:nvCxnSpPr>
      <xdr:spPr>
        <a:xfrm>
          <a:off x="14592300" y="9697534"/>
          <a:ext cx="889000" cy="19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52256</xdr:rowOff>
    </xdr:from>
    <xdr:to>
      <xdr:col>22</xdr:col>
      <xdr:colOff>415925</xdr:colOff>
      <xdr:row>57</xdr:row>
      <xdr:rowOff>153856</xdr:rowOff>
    </xdr:to>
    <xdr:sp macro="" textlink="">
      <xdr:nvSpPr>
        <xdr:cNvPr id="582" name="フローチャート : 判断 581"/>
        <xdr:cNvSpPr/>
      </xdr:nvSpPr>
      <xdr:spPr>
        <a:xfrm>
          <a:off x="15430500" y="982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170383</xdr:rowOff>
    </xdr:from>
    <xdr:ext cx="534377" cy="259045"/>
    <xdr:sp macro="" textlink="">
      <xdr:nvSpPr>
        <xdr:cNvPr id="583" name="テキスト ボックス 582"/>
        <xdr:cNvSpPr txBox="1"/>
      </xdr:nvSpPr>
      <xdr:spPr>
        <a:xfrm>
          <a:off x="15214111" y="96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96334</xdr:rowOff>
    </xdr:from>
    <xdr:to>
      <xdr:col>21</xdr:col>
      <xdr:colOff>161925</xdr:colOff>
      <xdr:row>57</xdr:row>
      <xdr:rowOff>4483</xdr:rowOff>
    </xdr:to>
    <xdr:cxnSp macro="">
      <xdr:nvCxnSpPr>
        <xdr:cNvPr id="584" name="直線コネクタ 583"/>
        <xdr:cNvCxnSpPr/>
      </xdr:nvCxnSpPr>
      <xdr:spPr>
        <a:xfrm flipV="1">
          <a:off x="13703300" y="9697534"/>
          <a:ext cx="889000" cy="7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162738</xdr:rowOff>
    </xdr:from>
    <xdr:to>
      <xdr:col>21</xdr:col>
      <xdr:colOff>212725</xdr:colOff>
      <xdr:row>56</xdr:row>
      <xdr:rowOff>92888</xdr:rowOff>
    </xdr:to>
    <xdr:sp macro="" textlink="">
      <xdr:nvSpPr>
        <xdr:cNvPr id="585" name="フローチャート : 判断 584"/>
        <xdr:cNvSpPr/>
      </xdr:nvSpPr>
      <xdr:spPr>
        <a:xfrm>
          <a:off x="14541500" y="959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109415</xdr:rowOff>
    </xdr:from>
    <xdr:ext cx="534377" cy="259045"/>
    <xdr:sp macro="" textlink="">
      <xdr:nvSpPr>
        <xdr:cNvPr id="586" name="テキスト ボックス 585"/>
        <xdr:cNvSpPr txBox="1"/>
      </xdr:nvSpPr>
      <xdr:spPr>
        <a:xfrm>
          <a:off x="14325111" y="93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39,270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4483</xdr:rowOff>
    </xdr:from>
    <xdr:to>
      <xdr:col>19</xdr:col>
      <xdr:colOff>644525</xdr:colOff>
      <xdr:row>57</xdr:row>
      <xdr:rowOff>29926</xdr:rowOff>
    </xdr:to>
    <xdr:cxnSp macro="">
      <xdr:nvCxnSpPr>
        <xdr:cNvPr id="587" name="直線コネクタ 586"/>
        <xdr:cNvCxnSpPr/>
      </xdr:nvCxnSpPr>
      <xdr:spPr>
        <a:xfrm flipV="1">
          <a:off x="12814300" y="9777133"/>
          <a:ext cx="8890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75207</xdr:rowOff>
    </xdr:from>
    <xdr:to>
      <xdr:col>20</xdr:col>
      <xdr:colOff>9525</xdr:colOff>
      <xdr:row>57</xdr:row>
      <xdr:rowOff>5357</xdr:rowOff>
    </xdr:to>
    <xdr:sp macro="" textlink="">
      <xdr:nvSpPr>
        <xdr:cNvPr id="588" name="フローチャート : 判断 587"/>
        <xdr:cNvSpPr/>
      </xdr:nvSpPr>
      <xdr:spPr>
        <a:xfrm>
          <a:off x="13652500" y="967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21884</xdr:rowOff>
    </xdr:from>
    <xdr:ext cx="534377" cy="259045"/>
    <xdr:sp macro="" textlink="">
      <xdr:nvSpPr>
        <xdr:cNvPr id="589" name="テキスト ボックス 588"/>
        <xdr:cNvSpPr txBox="1"/>
      </xdr:nvSpPr>
      <xdr:spPr>
        <a:xfrm>
          <a:off x="13436111" y="94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112377</xdr:rowOff>
    </xdr:from>
    <xdr:to>
      <xdr:col>18</xdr:col>
      <xdr:colOff>492125</xdr:colOff>
      <xdr:row>57</xdr:row>
      <xdr:rowOff>42527</xdr:rowOff>
    </xdr:to>
    <xdr:sp macro="" textlink="">
      <xdr:nvSpPr>
        <xdr:cNvPr id="590" name="フローチャート : 判断 589"/>
        <xdr:cNvSpPr/>
      </xdr:nvSpPr>
      <xdr:spPr>
        <a:xfrm>
          <a:off x="12763500" y="971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59054</xdr:rowOff>
    </xdr:from>
    <xdr:ext cx="534377" cy="259045"/>
    <xdr:sp macro="" textlink="">
      <xdr:nvSpPr>
        <xdr:cNvPr id="591" name="テキスト ボックス 590"/>
        <xdr:cNvSpPr txBox="1"/>
      </xdr:nvSpPr>
      <xdr:spPr>
        <a:xfrm>
          <a:off x="12547111" y="948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10285</xdr:rowOff>
    </xdr:from>
    <xdr:to>
      <xdr:col>23</xdr:col>
      <xdr:colOff>568325</xdr:colOff>
      <xdr:row>56</xdr:row>
      <xdr:rowOff>111885</xdr:rowOff>
    </xdr:to>
    <xdr:sp macro="" textlink="">
      <xdr:nvSpPr>
        <xdr:cNvPr id="597" name="円/楕円 596"/>
        <xdr:cNvSpPr/>
      </xdr:nvSpPr>
      <xdr:spPr>
        <a:xfrm>
          <a:off x="16268700" y="9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33162</xdr:rowOff>
    </xdr:from>
    <xdr:ext cx="534377" cy="259045"/>
    <xdr:sp macro="" textlink="">
      <xdr:nvSpPr>
        <xdr:cNvPr id="598" name="教育費該当値テキスト"/>
        <xdr:cNvSpPr txBox="1"/>
      </xdr:nvSpPr>
      <xdr:spPr>
        <a:xfrm>
          <a:off x="16370300" y="946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38,439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71503</xdr:rowOff>
    </xdr:from>
    <xdr:to>
      <xdr:col>22</xdr:col>
      <xdr:colOff>415925</xdr:colOff>
      <xdr:row>58</xdr:row>
      <xdr:rowOff>1653</xdr:rowOff>
    </xdr:to>
    <xdr:sp macro="" textlink="">
      <xdr:nvSpPr>
        <xdr:cNvPr id="599" name="円/楕円 598"/>
        <xdr:cNvSpPr/>
      </xdr:nvSpPr>
      <xdr:spPr>
        <a:xfrm>
          <a:off x="15430500" y="98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164230</xdr:rowOff>
    </xdr:from>
    <xdr:ext cx="534377" cy="259045"/>
    <xdr:sp macro="" textlink="">
      <xdr:nvSpPr>
        <xdr:cNvPr id="600" name="テキスト ボックス 599"/>
        <xdr:cNvSpPr txBox="1"/>
      </xdr:nvSpPr>
      <xdr:spPr>
        <a:xfrm>
          <a:off x="15214111" y="993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45534</xdr:rowOff>
    </xdr:from>
    <xdr:to>
      <xdr:col>21</xdr:col>
      <xdr:colOff>212725</xdr:colOff>
      <xdr:row>56</xdr:row>
      <xdr:rowOff>147134</xdr:rowOff>
    </xdr:to>
    <xdr:sp macro="" textlink="">
      <xdr:nvSpPr>
        <xdr:cNvPr id="601" name="円/楕円 600"/>
        <xdr:cNvSpPr/>
      </xdr:nvSpPr>
      <xdr:spPr>
        <a:xfrm>
          <a:off x="14541500" y="96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138261</xdr:rowOff>
    </xdr:from>
    <xdr:ext cx="534377" cy="259045"/>
    <xdr:sp macro="" textlink="">
      <xdr:nvSpPr>
        <xdr:cNvPr id="602" name="テキスト ボックス 601"/>
        <xdr:cNvSpPr txBox="1"/>
      </xdr:nvSpPr>
      <xdr:spPr>
        <a:xfrm>
          <a:off x="14325111" y="973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125133</xdr:rowOff>
    </xdr:from>
    <xdr:to>
      <xdr:col>20</xdr:col>
      <xdr:colOff>9525</xdr:colOff>
      <xdr:row>57</xdr:row>
      <xdr:rowOff>55283</xdr:rowOff>
    </xdr:to>
    <xdr:sp macro="" textlink="">
      <xdr:nvSpPr>
        <xdr:cNvPr id="603" name="円/楕円 602"/>
        <xdr:cNvSpPr/>
      </xdr:nvSpPr>
      <xdr:spPr>
        <a:xfrm>
          <a:off x="13652500" y="97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46410</xdr:rowOff>
    </xdr:from>
    <xdr:ext cx="534377" cy="259045"/>
    <xdr:sp macro="" textlink="">
      <xdr:nvSpPr>
        <xdr:cNvPr id="604" name="テキスト ボックス 603"/>
        <xdr:cNvSpPr txBox="1"/>
      </xdr:nvSpPr>
      <xdr:spPr>
        <a:xfrm>
          <a:off x="13436111" y="981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150576</xdr:rowOff>
    </xdr:from>
    <xdr:to>
      <xdr:col>18</xdr:col>
      <xdr:colOff>492125</xdr:colOff>
      <xdr:row>57</xdr:row>
      <xdr:rowOff>80726</xdr:rowOff>
    </xdr:to>
    <xdr:sp macro="" textlink="">
      <xdr:nvSpPr>
        <xdr:cNvPr id="605" name="円/楕円 604"/>
        <xdr:cNvSpPr/>
      </xdr:nvSpPr>
      <xdr:spPr>
        <a:xfrm>
          <a:off x="12763500" y="975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71853</xdr:rowOff>
    </xdr:from>
    <xdr:ext cx="534377" cy="259045"/>
    <xdr:sp macro="" textlink="">
      <xdr:nvSpPr>
        <xdr:cNvPr id="606" name="テキスト ボックス 605"/>
        <xdr:cNvSpPr txBox="1"/>
      </xdr:nvSpPr>
      <xdr:spPr>
        <a:xfrm>
          <a:off x="12547111" y="984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81973</xdr:rowOff>
    </xdr:from>
    <xdr:to>
      <xdr:col>22</xdr:col>
      <xdr:colOff>415925</xdr:colOff>
      <xdr:row>79</xdr:row>
      <xdr:rowOff>12123</xdr:rowOff>
    </xdr:to>
    <xdr:sp macro="" textlink="">
      <xdr:nvSpPr>
        <xdr:cNvPr id="637" name="フローチャート : 判断 636"/>
        <xdr:cNvSpPr/>
      </xdr:nvSpPr>
      <xdr:spPr>
        <a:xfrm>
          <a:off x="15430500" y="1345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28650</xdr:rowOff>
    </xdr:from>
    <xdr:ext cx="378565" cy="259045"/>
    <xdr:sp macro="" textlink="">
      <xdr:nvSpPr>
        <xdr:cNvPr id="638" name="テキスト ボックス 637"/>
        <xdr:cNvSpPr txBox="1"/>
      </xdr:nvSpPr>
      <xdr:spPr>
        <a:xfrm>
          <a:off x="15292017" y="13230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87254</xdr:rowOff>
    </xdr:from>
    <xdr:to>
      <xdr:col>21</xdr:col>
      <xdr:colOff>212725</xdr:colOff>
      <xdr:row>79</xdr:row>
      <xdr:rowOff>17404</xdr:rowOff>
    </xdr:to>
    <xdr:sp macro="" textlink="">
      <xdr:nvSpPr>
        <xdr:cNvPr id="640" name="フローチャート : 判断 639"/>
        <xdr:cNvSpPr/>
      </xdr:nvSpPr>
      <xdr:spPr>
        <a:xfrm>
          <a:off x="14541500" y="1346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33931</xdr:rowOff>
    </xdr:from>
    <xdr:ext cx="313932" cy="259045"/>
    <xdr:sp macro="" textlink="">
      <xdr:nvSpPr>
        <xdr:cNvPr id="641" name="テキスト ボックス 640"/>
        <xdr:cNvSpPr txBox="1"/>
      </xdr:nvSpPr>
      <xdr:spPr>
        <a:xfrm>
          <a:off x="14435333" y="132355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88374</xdr:rowOff>
    </xdr:from>
    <xdr:to>
      <xdr:col>20</xdr:col>
      <xdr:colOff>9525</xdr:colOff>
      <xdr:row>79</xdr:row>
      <xdr:rowOff>18524</xdr:rowOff>
    </xdr:to>
    <xdr:sp macro="" textlink="">
      <xdr:nvSpPr>
        <xdr:cNvPr id="643" name="フローチャート : 判断 642"/>
        <xdr:cNvSpPr/>
      </xdr:nvSpPr>
      <xdr:spPr>
        <a:xfrm>
          <a:off x="13652500" y="1346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77</xdr:row>
      <xdr:rowOff>35051</xdr:rowOff>
    </xdr:from>
    <xdr:ext cx="313932" cy="259045"/>
    <xdr:sp macro="" textlink="">
      <xdr:nvSpPr>
        <xdr:cNvPr id="644" name="テキスト ボックス 643"/>
        <xdr:cNvSpPr txBox="1"/>
      </xdr:nvSpPr>
      <xdr:spPr>
        <a:xfrm>
          <a:off x="13546333" y="13236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88649</xdr:rowOff>
    </xdr:from>
    <xdr:to>
      <xdr:col>18</xdr:col>
      <xdr:colOff>492125</xdr:colOff>
      <xdr:row>79</xdr:row>
      <xdr:rowOff>18799</xdr:rowOff>
    </xdr:to>
    <xdr:sp macro="" textlink="">
      <xdr:nvSpPr>
        <xdr:cNvPr id="645" name="フローチャート : 判断 644"/>
        <xdr:cNvSpPr/>
      </xdr:nvSpPr>
      <xdr:spPr>
        <a:xfrm>
          <a:off x="12763500" y="1346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77</xdr:row>
      <xdr:rowOff>35326</xdr:rowOff>
    </xdr:from>
    <xdr:ext cx="313932" cy="259045"/>
    <xdr:sp macro="" textlink="">
      <xdr:nvSpPr>
        <xdr:cNvPr id="646" name="テキスト ボックス 645"/>
        <xdr:cNvSpPr txBox="1"/>
      </xdr:nvSpPr>
      <xdr:spPr>
        <a:xfrm>
          <a:off x="12657333" y="132369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6" name="円/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7" name="テキスト ボックス 656"/>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8" name="円/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9" name="テキスト ボックス 658"/>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0" name="円/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1" name="テキスト ボックス 660"/>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155862</xdr:rowOff>
    </xdr:from>
    <xdr:to>
      <xdr:col>23</xdr:col>
      <xdr:colOff>517525</xdr:colOff>
      <xdr:row>98</xdr:row>
      <xdr:rowOff>50431</xdr:rowOff>
    </xdr:to>
    <xdr:cxnSp macro="">
      <xdr:nvCxnSpPr>
        <xdr:cNvPr id="689" name="直線コネクタ 688"/>
        <xdr:cNvCxnSpPr/>
      </xdr:nvCxnSpPr>
      <xdr:spPr>
        <a:xfrm>
          <a:off x="15481300" y="16786512"/>
          <a:ext cx="8382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87706</xdr:rowOff>
    </xdr:from>
    <xdr:ext cx="534377" cy="259045"/>
    <xdr:sp macro="" textlink="">
      <xdr:nvSpPr>
        <xdr:cNvPr id="690" name="公債費平均値テキスト"/>
        <xdr:cNvSpPr txBox="1"/>
      </xdr:nvSpPr>
      <xdr:spPr>
        <a:xfrm>
          <a:off x="16370300" y="1654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155862</xdr:rowOff>
    </xdr:from>
    <xdr:to>
      <xdr:col>22</xdr:col>
      <xdr:colOff>365125</xdr:colOff>
      <xdr:row>97</xdr:row>
      <xdr:rowOff>162765</xdr:rowOff>
    </xdr:to>
    <xdr:cxnSp macro="">
      <xdr:nvCxnSpPr>
        <xdr:cNvPr id="692" name="直線コネクタ 691"/>
        <xdr:cNvCxnSpPr/>
      </xdr:nvCxnSpPr>
      <xdr:spPr>
        <a:xfrm flipV="1">
          <a:off x="14592300" y="16786512"/>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124859</xdr:rowOff>
    </xdr:from>
    <xdr:to>
      <xdr:col>22</xdr:col>
      <xdr:colOff>415925</xdr:colOff>
      <xdr:row>97</xdr:row>
      <xdr:rowOff>55009</xdr:rowOff>
    </xdr:to>
    <xdr:sp macro="" textlink="">
      <xdr:nvSpPr>
        <xdr:cNvPr id="693" name="フローチャート : 判断 692"/>
        <xdr:cNvSpPr/>
      </xdr:nvSpPr>
      <xdr:spPr>
        <a:xfrm>
          <a:off x="15430500" y="165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71536</xdr:rowOff>
    </xdr:from>
    <xdr:ext cx="534377" cy="259045"/>
    <xdr:sp macro="" textlink="">
      <xdr:nvSpPr>
        <xdr:cNvPr id="694" name="テキスト ボックス 693"/>
        <xdr:cNvSpPr txBox="1"/>
      </xdr:nvSpPr>
      <xdr:spPr>
        <a:xfrm>
          <a:off x="15214111" y="163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123332</xdr:rowOff>
    </xdr:from>
    <xdr:to>
      <xdr:col>21</xdr:col>
      <xdr:colOff>161925</xdr:colOff>
      <xdr:row>97</xdr:row>
      <xdr:rowOff>162765</xdr:rowOff>
    </xdr:to>
    <xdr:cxnSp macro="">
      <xdr:nvCxnSpPr>
        <xdr:cNvPr id="695" name="直線コネクタ 694"/>
        <xdr:cNvCxnSpPr/>
      </xdr:nvCxnSpPr>
      <xdr:spPr>
        <a:xfrm>
          <a:off x="13703300" y="16753982"/>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86088</xdr:rowOff>
    </xdr:from>
    <xdr:to>
      <xdr:col>21</xdr:col>
      <xdr:colOff>212725</xdr:colOff>
      <xdr:row>97</xdr:row>
      <xdr:rowOff>16238</xdr:rowOff>
    </xdr:to>
    <xdr:sp macro="" textlink="">
      <xdr:nvSpPr>
        <xdr:cNvPr id="696" name="フローチャート : 判断 695"/>
        <xdr:cNvSpPr/>
      </xdr:nvSpPr>
      <xdr:spPr>
        <a:xfrm>
          <a:off x="14541500" y="1654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32765</xdr:rowOff>
    </xdr:from>
    <xdr:ext cx="534377" cy="259045"/>
    <xdr:sp macro="" textlink="">
      <xdr:nvSpPr>
        <xdr:cNvPr id="697" name="テキスト ボックス 696"/>
        <xdr:cNvSpPr txBox="1"/>
      </xdr:nvSpPr>
      <xdr:spPr>
        <a:xfrm>
          <a:off x="14325111" y="163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116222</xdr:rowOff>
    </xdr:from>
    <xdr:to>
      <xdr:col>19</xdr:col>
      <xdr:colOff>644525</xdr:colOff>
      <xdr:row>97</xdr:row>
      <xdr:rowOff>123332</xdr:rowOff>
    </xdr:to>
    <xdr:cxnSp macro="">
      <xdr:nvCxnSpPr>
        <xdr:cNvPr id="698" name="直線コネクタ 697"/>
        <xdr:cNvCxnSpPr/>
      </xdr:nvCxnSpPr>
      <xdr:spPr>
        <a:xfrm>
          <a:off x="12814300" y="16746872"/>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63046</xdr:rowOff>
    </xdr:from>
    <xdr:to>
      <xdr:col>20</xdr:col>
      <xdr:colOff>9525</xdr:colOff>
      <xdr:row>96</xdr:row>
      <xdr:rowOff>164646</xdr:rowOff>
    </xdr:to>
    <xdr:sp macro="" textlink="">
      <xdr:nvSpPr>
        <xdr:cNvPr id="699" name="フローチャート : 判断 698"/>
        <xdr:cNvSpPr/>
      </xdr:nvSpPr>
      <xdr:spPr>
        <a:xfrm>
          <a:off x="13652500" y="1652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9723</xdr:rowOff>
    </xdr:from>
    <xdr:ext cx="534377" cy="259045"/>
    <xdr:sp macro="" textlink="">
      <xdr:nvSpPr>
        <xdr:cNvPr id="700" name="テキスト ボックス 699"/>
        <xdr:cNvSpPr txBox="1"/>
      </xdr:nvSpPr>
      <xdr:spPr>
        <a:xfrm>
          <a:off x="13436111" y="1629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53581</xdr:rowOff>
    </xdr:from>
    <xdr:to>
      <xdr:col>18</xdr:col>
      <xdr:colOff>492125</xdr:colOff>
      <xdr:row>96</xdr:row>
      <xdr:rowOff>155181</xdr:rowOff>
    </xdr:to>
    <xdr:sp macro="" textlink="">
      <xdr:nvSpPr>
        <xdr:cNvPr id="701" name="フローチャート : 判断 700"/>
        <xdr:cNvSpPr/>
      </xdr:nvSpPr>
      <xdr:spPr>
        <a:xfrm>
          <a:off x="12763500" y="1651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258</xdr:rowOff>
    </xdr:from>
    <xdr:ext cx="534377" cy="259045"/>
    <xdr:sp macro="" textlink="">
      <xdr:nvSpPr>
        <xdr:cNvPr id="702" name="テキスト ボックス 701"/>
        <xdr:cNvSpPr txBox="1"/>
      </xdr:nvSpPr>
      <xdr:spPr>
        <a:xfrm>
          <a:off x="12547111" y="162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171081</xdr:rowOff>
    </xdr:from>
    <xdr:to>
      <xdr:col>23</xdr:col>
      <xdr:colOff>568325</xdr:colOff>
      <xdr:row>98</xdr:row>
      <xdr:rowOff>101231</xdr:rowOff>
    </xdr:to>
    <xdr:sp macro="" textlink="">
      <xdr:nvSpPr>
        <xdr:cNvPr id="708" name="円/楕円 707"/>
        <xdr:cNvSpPr/>
      </xdr:nvSpPr>
      <xdr:spPr>
        <a:xfrm>
          <a:off x="16268700" y="168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149508</xdr:rowOff>
    </xdr:from>
    <xdr:ext cx="534377" cy="259045"/>
    <xdr:sp macro="" textlink="">
      <xdr:nvSpPr>
        <xdr:cNvPr id="709" name="公債費該当値テキスト"/>
        <xdr:cNvSpPr txBox="1"/>
      </xdr:nvSpPr>
      <xdr:spPr>
        <a:xfrm>
          <a:off x="16370300" y="167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23,905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105062</xdr:rowOff>
    </xdr:from>
    <xdr:to>
      <xdr:col>22</xdr:col>
      <xdr:colOff>415925</xdr:colOff>
      <xdr:row>98</xdr:row>
      <xdr:rowOff>35212</xdr:rowOff>
    </xdr:to>
    <xdr:sp macro="" textlink="">
      <xdr:nvSpPr>
        <xdr:cNvPr id="710" name="円/楕円 709"/>
        <xdr:cNvSpPr/>
      </xdr:nvSpPr>
      <xdr:spPr>
        <a:xfrm>
          <a:off x="15430500" y="167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26339</xdr:rowOff>
    </xdr:from>
    <xdr:ext cx="534377" cy="259045"/>
    <xdr:sp macro="" textlink="">
      <xdr:nvSpPr>
        <xdr:cNvPr id="711" name="テキスト ボックス 710"/>
        <xdr:cNvSpPr txBox="1"/>
      </xdr:nvSpPr>
      <xdr:spPr>
        <a:xfrm>
          <a:off x="15214111" y="168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111965</xdr:rowOff>
    </xdr:from>
    <xdr:to>
      <xdr:col>21</xdr:col>
      <xdr:colOff>212725</xdr:colOff>
      <xdr:row>98</xdr:row>
      <xdr:rowOff>42115</xdr:rowOff>
    </xdr:to>
    <xdr:sp macro="" textlink="">
      <xdr:nvSpPr>
        <xdr:cNvPr id="712" name="円/楕円 711"/>
        <xdr:cNvSpPr/>
      </xdr:nvSpPr>
      <xdr:spPr>
        <a:xfrm>
          <a:off x="14541500" y="167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33242</xdr:rowOff>
    </xdr:from>
    <xdr:ext cx="534377" cy="259045"/>
    <xdr:sp macro="" textlink="">
      <xdr:nvSpPr>
        <xdr:cNvPr id="713" name="テキスト ボックス 712"/>
        <xdr:cNvSpPr txBox="1"/>
      </xdr:nvSpPr>
      <xdr:spPr>
        <a:xfrm>
          <a:off x="14325111" y="1683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72532</xdr:rowOff>
    </xdr:from>
    <xdr:to>
      <xdr:col>20</xdr:col>
      <xdr:colOff>9525</xdr:colOff>
      <xdr:row>98</xdr:row>
      <xdr:rowOff>2682</xdr:rowOff>
    </xdr:to>
    <xdr:sp macro="" textlink="">
      <xdr:nvSpPr>
        <xdr:cNvPr id="714" name="円/楕円 713"/>
        <xdr:cNvSpPr/>
      </xdr:nvSpPr>
      <xdr:spPr>
        <a:xfrm>
          <a:off x="13652500" y="167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165259</xdr:rowOff>
    </xdr:from>
    <xdr:ext cx="534377" cy="259045"/>
    <xdr:sp macro="" textlink="">
      <xdr:nvSpPr>
        <xdr:cNvPr id="715" name="テキスト ボックス 714"/>
        <xdr:cNvSpPr txBox="1"/>
      </xdr:nvSpPr>
      <xdr:spPr>
        <a:xfrm>
          <a:off x="13436111" y="167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65422</xdr:rowOff>
    </xdr:from>
    <xdr:to>
      <xdr:col>18</xdr:col>
      <xdr:colOff>492125</xdr:colOff>
      <xdr:row>97</xdr:row>
      <xdr:rowOff>167022</xdr:rowOff>
    </xdr:to>
    <xdr:sp macro="" textlink="">
      <xdr:nvSpPr>
        <xdr:cNvPr id="716" name="円/楕円 715"/>
        <xdr:cNvSpPr/>
      </xdr:nvSpPr>
      <xdr:spPr>
        <a:xfrm>
          <a:off x="12763500" y="166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158149</xdr:rowOff>
    </xdr:from>
    <xdr:ext cx="534377" cy="259045"/>
    <xdr:sp macro="" textlink="">
      <xdr:nvSpPr>
        <xdr:cNvPr id="717" name="テキスト ボックス 716"/>
        <xdr:cNvSpPr txBox="1"/>
      </xdr:nvSpPr>
      <xdr:spPr>
        <a:xfrm>
          <a:off x="12547111" y="1678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46" name="フローチャート : 判断 745"/>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47" name="テキスト ボックス 746"/>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49" name="フローチャート : 判断 748"/>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50" name="テキスト ボックス 749"/>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52" name="フローチャート : 判断 751"/>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3" name="テキスト ボックス 75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4" name="フローチャート : 判断 753"/>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55" name="テキスト ボックス 75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36</xdr:row>
      <xdr:rowOff>92727</xdr:rowOff>
    </xdr:from>
    <xdr:ext cx="249299" cy="259045"/>
    <xdr:sp macro="" textlink="">
      <xdr:nvSpPr>
        <xdr:cNvPr id="764" name="テキスト ボックス 763"/>
        <xdr:cNvSpPr txBox="1"/>
      </xdr:nvSpPr>
      <xdr:spPr>
        <a:xfrm>
          <a:off x="21198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92727</xdr:rowOff>
    </xdr:from>
    <xdr:ext cx="249299" cy="259045"/>
    <xdr:sp macro="" textlink="">
      <xdr:nvSpPr>
        <xdr:cNvPr id="766" name="テキスト ボックス 765"/>
        <xdr:cNvSpPr txBox="1"/>
      </xdr:nvSpPr>
      <xdr:spPr>
        <a:xfrm>
          <a:off x="20309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68" name="テキスト ボックス 767"/>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70" name="テキスト ボックス 769"/>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民生費は、住民一人当たり１２１，５８２円となっている。これは、平成</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年度の</a:t>
          </a:r>
          <a:r>
            <a:rPr kumimoji="1" lang="en-US" altLang="ja-JP" sz="1300">
              <a:latin typeface="ＭＳ Ｐゴシック"/>
            </a:rPr>
            <a:t>2</a:t>
          </a:r>
          <a:r>
            <a:rPr kumimoji="1" lang="ja-JP" altLang="en-US" sz="1300">
              <a:latin typeface="ＭＳ Ｐゴシック"/>
            </a:rPr>
            <a:t>箇年で老人センター建設を行うこと、および、こども子育て新制度の開始に伴い、児童福祉費における扶助費の大幅な増が要因となっている。</a:t>
          </a:r>
          <a:endParaRPr kumimoji="1" lang="en-US" altLang="ja-JP" sz="1300">
            <a:latin typeface="ＭＳ Ｐゴシック"/>
          </a:endParaRPr>
        </a:p>
        <a:p>
          <a:r>
            <a:rPr kumimoji="1" lang="ja-JP" altLang="en-US" sz="1300">
              <a:latin typeface="ＭＳ Ｐゴシック"/>
            </a:rPr>
            <a:t>消防費は、前年度と比較して住民一人当たり７，２８２円減となっている。これは、平成</a:t>
          </a:r>
          <a:r>
            <a:rPr kumimoji="1" lang="en-US" altLang="ja-JP" sz="1300">
              <a:latin typeface="ＭＳ Ｐゴシック"/>
            </a:rPr>
            <a:t>26</a:t>
          </a:r>
          <a:r>
            <a:rPr kumimoji="1" lang="ja-JP" altLang="en-US" sz="1300">
              <a:latin typeface="ＭＳ Ｐゴシック"/>
            </a:rPr>
            <a:t>年度に高機能消防指令センター総合整備及び消防救急デジタル無線整備事業のため増加したが、事業終了により減したことが要因となっている。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財政調整基金については、中期的な見通しのもとに，決算剰余金を中心に積み立てるとともに，最低水準の取り崩しに努めている。平成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年度は地方消費税交付金の増（前年度比</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１２億円）などにより，最終的には取り崩しが大幅に減となったため，残高が回復している。 </a:t>
          </a:r>
        </a:p>
        <a:p>
          <a:r>
            <a:rPr kumimoji="1" lang="ja-JP" altLang="en-US" sz="1400">
              <a:latin typeface="ＭＳ ゴシック" pitchFamily="49" charset="-128"/>
              <a:ea typeface="ＭＳ ゴシック" pitchFamily="49" charset="-128"/>
            </a:rPr>
            <a:t>実質収支については，繰越事業費が増となったことにより、前年度と比べ約２億円悪化した。</a:t>
          </a:r>
        </a:p>
        <a:p>
          <a:r>
            <a:rPr kumimoji="1" lang="ja-JP" altLang="en-US" sz="1400">
              <a:latin typeface="ＭＳ ゴシック" pitchFamily="49" charset="-128"/>
              <a:ea typeface="ＭＳ ゴシック" pitchFamily="49" charset="-128"/>
            </a:rPr>
            <a:t>実質単年度収支については，財政調整基金新規積立金の増及び取り崩し額の減により改善している。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年度に東日本大震災の影響や普通建設補助事業で多額の事故繰越しが発生したため実質収支が極端に悪化したところであるが、平成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年度以降はその状況が好転しており、大震災前の状況に戻っている。</a:t>
          </a:r>
        </a:p>
        <a:p>
          <a:r>
            <a:rPr kumimoji="1" lang="ja-JP" altLang="en-US" sz="1400">
              <a:latin typeface="ＭＳ ゴシック" pitchFamily="49" charset="-128"/>
              <a:ea typeface="ＭＳ ゴシック" pitchFamily="49" charset="-128"/>
            </a:rPr>
            <a:t>その他の会計についてはほぼ横ばい傾向が続いている。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60936167</v>
      </c>
      <c r="BO4" s="379"/>
      <c r="BP4" s="379"/>
      <c r="BQ4" s="379"/>
      <c r="BR4" s="379"/>
      <c r="BS4" s="379"/>
      <c r="BT4" s="379"/>
      <c r="BU4" s="380"/>
      <c r="BV4" s="378">
        <v>60097844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5.4</v>
      </c>
      <c r="CU4" s="385"/>
      <c r="CV4" s="385"/>
      <c r="CW4" s="385"/>
      <c r="CX4" s="385"/>
      <c r="CY4" s="385"/>
      <c r="CZ4" s="385"/>
      <c r="DA4" s="386"/>
      <c r="DB4" s="384">
        <v>6.2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57345250</v>
      </c>
      <c r="BO5" s="416"/>
      <c r="BP5" s="416"/>
      <c r="BQ5" s="416"/>
      <c r="BR5" s="416"/>
      <c r="BS5" s="416"/>
      <c r="BT5" s="416"/>
      <c r="BU5" s="417"/>
      <c r="BV5" s="415">
        <v>57680048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94</v>
      </c>
      <c r="CU5" s="413"/>
      <c r="CV5" s="413"/>
      <c r="CW5" s="413"/>
      <c r="CX5" s="413"/>
      <c r="CY5" s="413"/>
      <c r="CZ5" s="413"/>
      <c r="DA5" s="414"/>
      <c r="DB5" s="412">
        <v>93.8</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86</v>
      </c>
      <c r="AV6" s="448"/>
      <c r="AW6" s="448"/>
      <c r="AX6" s="448"/>
      <c r="AY6" s="449" t="s">
        <v>87</v>
      </c>
      <c r="AZ6" s="450"/>
      <c r="BA6" s="450"/>
      <c r="BB6" s="450"/>
      <c r="BC6" s="450"/>
      <c r="BD6" s="450"/>
      <c r="BE6" s="450"/>
      <c r="BF6" s="450"/>
      <c r="BG6" s="450"/>
      <c r="BH6" s="450"/>
      <c r="BI6" s="450"/>
      <c r="BJ6" s="450"/>
      <c r="BK6" s="450"/>
      <c r="BL6" s="450"/>
      <c r="BM6" s="451"/>
      <c r="BN6" s="415">
        <v>3590917</v>
      </c>
      <c r="BO6" s="416"/>
      <c r="BP6" s="416"/>
      <c r="BQ6" s="416"/>
      <c r="BR6" s="416"/>
      <c r="BS6" s="416"/>
      <c r="BT6" s="416"/>
      <c r="BU6" s="417"/>
      <c r="BV6" s="415">
        <v>2417796</v>
      </c>
      <c r="BW6" s="416"/>
      <c r="BX6" s="416"/>
      <c r="BY6" s="416"/>
      <c r="BZ6" s="416"/>
      <c r="CA6" s="416"/>
      <c r="CB6" s="416"/>
      <c r="CC6" s="417"/>
      <c r="CD6" s="418" t="s">
        <v>88</v>
      </c>
      <c r="CE6" s="419"/>
      <c r="CF6" s="419"/>
      <c r="CG6" s="419"/>
      <c r="CH6" s="419"/>
      <c r="CI6" s="419"/>
      <c r="CJ6" s="419"/>
      <c r="CK6" s="419"/>
      <c r="CL6" s="419"/>
      <c r="CM6" s="419"/>
      <c r="CN6" s="419"/>
      <c r="CO6" s="419"/>
      <c r="CP6" s="419"/>
      <c r="CQ6" s="419"/>
      <c r="CR6" s="419"/>
      <c r="CS6" s="420"/>
      <c r="CT6" s="452">
        <v>94</v>
      </c>
      <c r="CU6" s="453"/>
      <c r="CV6" s="453"/>
      <c r="CW6" s="453"/>
      <c r="CX6" s="453"/>
      <c r="CY6" s="453"/>
      <c r="CZ6" s="453"/>
      <c r="DA6" s="454"/>
      <c r="DB6" s="452">
        <v>93.8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89</v>
      </c>
      <c r="AN7" s="445"/>
      <c r="AO7" s="445"/>
      <c r="AP7" s="445"/>
      <c r="AQ7" s="445"/>
      <c r="AR7" s="445"/>
      <c r="AS7" s="445"/>
      <c r="AT7" s="446"/>
      <c r="AU7" s="447" t="s">
        <v>86</v>
      </c>
      <c r="AV7" s="448"/>
      <c r="AW7" s="448"/>
      <c r="AX7" s="448"/>
      <c r="AY7" s="449" t="s">
        <v>90</v>
      </c>
      <c r="AZ7" s="450"/>
      <c r="BA7" s="450"/>
      <c r="BB7" s="450"/>
      <c r="BC7" s="450"/>
      <c r="BD7" s="450"/>
      <c r="BE7" s="450"/>
      <c r="BF7" s="450"/>
      <c r="BG7" s="450"/>
      <c r="BH7" s="450"/>
      <c r="BI7" s="450"/>
      <c r="BJ7" s="450"/>
      <c r="BK7" s="450"/>
      <c r="BL7" s="450"/>
      <c r="BM7" s="451"/>
      <c r="BN7" s="415">
        <v>1658537</v>
      </c>
      <c r="BO7" s="416"/>
      <c r="BP7" s="416"/>
      <c r="BQ7" s="416"/>
      <c r="BR7" s="416"/>
      <c r="BS7" s="416"/>
      <c r="BT7" s="416"/>
      <c r="BU7" s="417"/>
      <c r="BV7" s="415">
        <v>269651</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35567591</v>
      </c>
      <c r="CU7" s="416"/>
      <c r="CV7" s="416"/>
      <c r="CW7" s="416"/>
      <c r="CX7" s="416"/>
      <c r="CY7" s="416"/>
      <c r="CZ7" s="416"/>
      <c r="DA7" s="417"/>
      <c r="DB7" s="415">
        <v>34468273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1932380</v>
      </c>
      <c r="BO8" s="416"/>
      <c r="BP8" s="416"/>
      <c r="BQ8" s="416"/>
      <c r="BR8" s="416"/>
      <c r="BS8" s="416"/>
      <c r="BT8" s="416"/>
      <c r="BU8" s="417"/>
      <c r="BV8" s="415">
        <v>2148145</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1.03</v>
      </c>
      <c r="CU8" s="456"/>
      <c r="CV8" s="456"/>
      <c r="CW8" s="456"/>
      <c r="CX8" s="456"/>
      <c r="CY8" s="456"/>
      <c r="CZ8" s="456"/>
      <c r="DA8" s="457"/>
      <c r="DB8" s="455">
        <v>1.01</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173019</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-215765</v>
      </c>
      <c r="BO9" s="416"/>
      <c r="BP9" s="416"/>
      <c r="BQ9" s="416"/>
      <c r="BR9" s="416"/>
      <c r="BS9" s="416"/>
      <c r="BT9" s="416"/>
      <c r="BU9" s="417"/>
      <c r="BV9" s="415">
        <v>124874</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9.4</v>
      </c>
      <c r="CU9" s="413"/>
      <c r="CV9" s="413"/>
      <c r="CW9" s="413"/>
      <c r="CX9" s="413"/>
      <c r="CY9" s="413"/>
      <c r="CZ9" s="413"/>
      <c r="DA9" s="414"/>
      <c r="DB9" s="412">
        <v>11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174314</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1316479</v>
      </c>
      <c r="BO10" s="416"/>
      <c r="BP10" s="416"/>
      <c r="BQ10" s="416"/>
      <c r="BR10" s="416"/>
      <c r="BS10" s="416"/>
      <c r="BT10" s="416"/>
      <c r="BU10" s="417"/>
      <c r="BV10" s="415">
        <v>708764</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176900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2168</v>
      </c>
      <c r="BO12" s="416"/>
      <c r="BP12" s="416"/>
      <c r="BQ12" s="416"/>
      <c r="BR12" s="416"/>
      <c r="BS12" s="416"/>
      <c r="BT12" s="416"/>
      <c r="BU12" s="417"/>
      <c r="BV12" s="415">
        <v>368679</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175668</v>
      </c>
      <c r="S13" s="497"/>
      <c r="T13" s="497"/>
      <c r="U13" s="497"/>
      <c r="V13" s="498"/>
      <c r="W13" s="431" t="s">
        <v>121</v>
      </c>
      <c r="X13" s="432"/>
      <c r="Y13" s="432"/>
      <c r="Z13" s="432"/>
      <c r="AA13" s="432"/>
      <c r="AB13" s="422"/>
      <c r="AC13" s="466">
        <v>505</v>
      </c>
      <c r="AD13" s="467"/>
      <c r="AE13" s="467"/>
      <c r="AF13" s="467"/>
      <c r="AG13" s="506"/>
      <c r="AH13" s="466">
        <v>585</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1098546</v>
      </c>
      <c r="BO13" s="416"/>
      <c r="BP13" s="416"/>
      <c r="BQ13" s="416"/>
      <c r="BR13" s="416"/>
      <c r="BS13" s="416"/>
      <c r="BT13" s="416"/>
      <c r="BU13" s="417"/>
      <c r="BV13" s="415">
        <v>464959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-0.7</v>
      </c>
      <c r="CU13" s="413"/>
      <c r="CV13" s="413"/>
      <c r="CW13" s="413"/>
      <c r="CX13" s="413"/>
      <c r="CY13" s="413"/>
      <c r="CZ13" s="413"/>
      <c r="DA13" s="414"/>
      <c r="DB13" s="412">
        <v>-0.6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177458</v>
      </c>
      <c r="S14" s="497"/>
      <c r="T14" s="497"/>
      <c r="U14" s="497"/>
      <c r="V14" s="498"/>
      <c r="W14" s="405"/>
      <c r="X14" s="406"/>
      <c r="Y14" s="406"/>
      <c r="Z14" s="406"/>
      <c r="AA14" s="406"/>
      <c r="AB14" s="395"/>
      <c r="AC14" s="499">
        <v>0.7</v>
      </c>
      <c r="AD14" s="500"/>
      <c r="AE14" s="500"/>
      <c r="AF14" s="500"/>
      <c r="AG14" s="501"/>
      <c r="AH14" s="499">
        <v>0.8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v>1.5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176268</v>
      </c>
      <c r="S15" s="497"/>
      <c r="T15" s="497"/>
      <c r="U15" s="497"/>
      <c r="V15" s="498"/>
      <c r="W15" s="431" t="s">
        <v>128</v>
      </c>
      <c r="X15" s="432"/>
      <c r="Y15" s="432"/>
      <c r="Z15" s="432"/>
      <c r="AA15" s="432"/>
      <c r="AB15" s="422"/>
      <c r="AC15" s="466">
        <v>12284</v>
      </c>
      <c r="AD15" s="467"/>
      <c r="AE15" s="467"/>
      <c r="AF15" s="467"/>
      <c r="AG15" s="506"/>
      <c r="AH15" s="466">
        <v>14698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27082640</v>
      </c>
      <c r="BO15" s="379"/>
      <c r="BP15" s="379"/>
      <c r="BQ15" s="379"/>
      <c r="BR15" s="379"/>
      <c r="BS15" s="379"/>
      <c r="BT15" s="379"/>
      <c r="BU15" s="380"/>
      <c r="BV15" s="378">
        <v>26076333</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17.600000000000001</v>
      </c>
      <c r="AD16" s="500"/>
      <c r="AE16" s="500"/>
      <c r="AF16" s="500"/>
      <c r="AG16" s="501"/>
      <c r="AH16" s="499">
        <v>19</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25592981</v>
      </c>
      <c r="BO16" s="416"/>
      <c r="BP16" s="416"/>
      <c r="BQ16" s="416"/>
      <c r="BR16" s="416"/>
      <c r="BS16" s="416"/>
      <c r="BT16" s="416"/>
      <c r="BU16" s="417"/>
      <c r="BV16" s="415">
        <v>25555631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56932</v>
      </c>
      <c r="AD17" s="467"/>
      <c r="AE17" s="467"/>
      <c r="AF17" s="467"/>
      <c r="AG17" s="506"/>
      <c r="AH17" s="466">
        <v>60612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35567591</v>
      </c>
      <c r="BO17" s="416"/>
      <c r="BP17" s="416"/>
      <c r="BQ17" s="416"/>
      <c r="BR17" s="416"/>
      <c r="BS17" s="416"/>
      <c r="BT17" s="416"/>
      <c r="BU17" s="417"/>
      <c r="BV17" s="415">
        <v>34468273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39.67</v>
      </c>
      <c r="M18" s="528"/>
      <c r="N18" s="528"/>
      <c r="O18" s="528"/>
      <c r="P18" s="528"/>
      <c r="Q18" s="528"/>
      <c r="R18" s="529"/>
      <c r="S18" s="529"/>
      <c r="T18" s="529"/>
      <c r="U18" s="529"/>
      <c r="V18" s="530"/>
      <c r="W18" s="433"/>
      <c r="X18" s="434"/>
      <c r="Y18" s="434"/>
      <c r="Z18" s="434"/>
      <c r="AA18" s="434"/>
      <c r="AB18" s="425"/>
      <c r="AC18" s="531">
        <v>81.7</v>
      </c>
      <c r="AD18" s="532"/>
      <c r="AE18" s="532"/>
      <c r="AF18" s="532"/>
      <c r="AG18" s="533"/>
      <c r="AH18" s="531">
        <v>78.3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34573520</v>
      </c>
      <c r="BO18" s="416"/>
      <c r="BP18" s="416"/>
      <c r="BQ18" s="416"/>
      <c r="BR18" s="416"/>
      <c r="BS18" s="416"/>
      <c r="BT18" s="416"/>
      <c r="BU18" s="417"/>
      <c r="BV18" s="415">
        <v>33436004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4361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43741710</v>
      </c>
      <c r="BO19" s="416"/>
      <c r="BP19" s="416"/>
      <c r="BQ19" s="416"/>
      <c r="BR19" s="416"/>
      <c r="BS19" s="416"/>
      <c r="BT19" s="416"/>
      <c r="BU19" s="417"/>
      <c r="BV19" s="415">
        <v>41956615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73035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40119222</v>
      </c>
      <c r="BO23" s="416"/>
      <c r="BP23" s="416"/>
      <c r="BQ23" s="416"/>
      <c r="BR23" s="416"/>
      <c r="BS23" s="416"/>
      <c r="BT23" s="416"/>
      <c r="BU23" s="417"/>
      <c r="BV23" s="415">
        <v>40954943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8649</v>
      </c>
      <c r="R24" s="467"/>
      <c r="S24" s="467"/>
      <c r="T24" s="467"/>
      <c r="U24" s="467"/>
      <c r="V24" s="506"/>
      <c r="W24" s="561"/>
      <c r="X24" s="549"/>
      <c r="Y24" s="550"/>
      <c r="Z24" s="465" t="s">
        <v>151</v>
      </c>
      <c r="AA24" s="445"/>
      <c r="AB24" s="445"/>
      <c r="AC24" s="445"/>
      <c r="AD24" s="445"/>
      <c r="AE24" s="445"/>
      <c r="AF24" s="445"/>
      <c r="AG24" s="446"/>
      <c r="AH24" s="466">
        <v>1263</v>
      </c>
      <c r="AI24" s="467"/>
      <c r="AJ24" s="467"/>
      <c r="AK24" s="467"/>
      <c r="AL24" s="506"/>
      <c r="AM24" s="466">
        <v>3946875</v>
      </c>
      <c r="AN24" s="467"/>
      <c r="AO24" s="467"/>
      <c r="AP24" s="467"/>
      <c r="AQ24" s="467"/>
      <c r="AR24" s="506"/>
      <c r="AS24" s="466">
        <v>3125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31001070</v>
      </c>
      <c r="BO24" s="416"/>
      <c r="BP24" s="416"/>
      <c r="BQ24" s="416"/>
      <c r="BR24" s="416"/>
      <c r="BS24" s="416"/>
      <c r="BT24" s="416"/>
      <c r="BU24" s="417"/>
      <c r="BV24" s="415">
        <v>32182612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2</v>
      </c>
      <c r="M25" s="467"/>
      <c r="N25" s="467"/>
      <c r="O25" s="467"/>
      <c r="P25" s="506"/>
      <c r="Q25" s="466">
        <v>7570</v>
      </c>
      <c r="R25" s="467"/>
      <c r="S25" s="467"/>
      <c r="T25" s="467"/>
      <c r="U25" s="467"/>
      <c r="V25" s="506"/>
      <c r="W25" s="561"/>
      <c r="X25" s="549"/>
      <c r="Y25" s="550"/>
      <c r="Z25" s="465" t="s">
        <v>154</v>
      </c>
      <c r="AA25" s="445"/>
      <c r="AB25" s="445"/>
      <c r="AC25" s="445"/>
      <c r="AD25" s="445"/>
      <c r="AE25" s="445"/>
      <c r="AF25" s="445"/>
      <c r="AG25" s="446"/>
      <c r="AH25" s="466">
        <v>232</v>
      </c>
      <c r="AI25" s="467"/>
      <c r="AJ25" s="467"/>
      <c r="AK25" s="467"/>
      <c r="AL25" s="506"/>
      <c r="AM25" s="466">
        <v>702264</v>
      </c>
      <c r="AN25" s="467"/>
      <c r="AO25" s="467"/>
      <c r="AP25" s="467"/>
      <c r="AQ25" s="467"/>
      <c r="AR25" s="506"/>
      <c r="AS25" s="466">
        <v>3027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18704353</v>
      </c>
      <c r="BO25" s="379"/>
      <c r="BP25" s="379"/>
      <c r="BQ25" s="379"/>
      <c r="BR25" s="379"/>
      <c r="BS25" s="379"/>
      <c r="BT25" s="379"/>
      <c r="BU25" s="380"/>
      <c r="BV25" s="378">
        <v>11726010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6659</v>
      </c>
      <c r="R26" s="467"/>
      <c r="S26" s="467"/>
      <c r="T26" s="467"/>
      <c r="U26" s="467"/>
      <c r="V26" s="506"/>
      <c r="W26" s="561"/>
      <c r="X26" s="549"/>
      <c r="Y26" s="550"/>
      <c r="Z26" s="465" t="s">
        <v>157</v>
      </c>
      <c r="AA26" s="571"/>
      <c r="AB26" s="571"/>
      <c r="AC26" s="571"/>
      <c r="AD26" s="571"/>
      <c r="AE26" s="571"/>
      <c r="AF26" s="571"/>
      <c r="AG26" s="572"/>
      <c r="AH26" s="466">
        <v>173</v>
      </c>
      <c r="AI26" s="467"/>
      <c r="AJ26" s="467"/>
      <c r="AK26" s="467"/>
      <c r="AL26" s="506"/>
      <c r="AM26" s="466">
        <v>574533</v>
      </c>
      <c r="AN26" s="467"/>
      <c r="AO26" s="467"/>
      <c r="AP26" s="467"/>
      <c r="AQ26" s="467"/>
      <c r="AR26" s="506"/>
      <c r="AS26" s="466">
        <v>3321</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5790</v>
      </c>
      <c r="R27" s="467"/>
      <c r="S27" s="467"/>
      <c r="T27" s="467"/>
      <c r="U27" s="467"/>
      <c r="V27" s="506"/>
      <c r="W27" s="561"/>
      <c r="X27" s="549"/>
      <c r="Y27" s="550"/>
      <c r="Z27" s="465" t="s">
        <v>160</v>
      </c>
      <c r="AA27" s="445"/>
      <c r="AB27" s="445"/>
      <c r="AC27" s="445"/>
      <c r="AD27" s="445"/>
      <c r="AE27" s="445"/>
      <c r="AF27" s="445"/>
      <c r="AG27" s="446"/>
      <c r="AH27" s="466">
        <v>11</v>
      </c>
      <c r="AI27" s="467"/>
      <c r="AJ27" s="467"/>
      <c r="AK27" s="467"/>
      <c r="AL27" s="506"/>
      <c r="AM27" s="466">
        <v>42460</v>
      </c>
      <c r="AN27" s="467"/>
      <c r="AO27" s="467"/>
      <c r="AP27" s="467"/>
      <c r="AQ27" s="467"/>
      <c r="AR27" s="506"/>
      <c r="AS27" s="466">
        <v>3860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100016</v>
      </c>
      <c r="BO27" s="585"/>
      <c r="BP27" s="585"/>
      <c r="BQ27" s="585"/>
      <c r="BR27" s="585"/>
      <c r="BS27" s="585"/>
      <c r="BT27" s="585"/>
      <c r="BU27" s="586"/>
      <c r="BV27" s="584">
        <v>100016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5200</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4724729</v>
      </c>
      <c r="BO28" s="379"/>
      <c r="BP28" s="379"/>
      <c r="BQ28" s="379"/>
      <c r="BR28" s="379"/>
      <c r="BS28" s="379"/>
      <c r="BT28" s="379"/>
      <c r="BU28" s="380"/>
      <c r="BV28" s="378">
        <v>3410418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24</v>
      </c>
      <c r="M29" s="467"/>
      <c r="N29" s="467"/>
      <c r="O29" s="467"/>
      <c r="P29" s="506"/>
      <c r="Q29" s="466">
        <v>4790</v>
      </c>
      <c r="R29" s="467"/>
      <c r="S29" s="467"/>
      <c r="T29" s="467"/>
      <c r="U29" s="467"/>
      <c r="V29" s="506"/>
      <c r="W29" s="562"/>
      <c r="X29" s="563"/>
      <c r="Y29" s="564"/>
      <c r="Z29" s="465" t="s">
        <v>167</v>
      </c>
      <c r="AA29" s="445"/>
      <c r="AB29" s="445"/>
      <c r="AC29" s="445"/>
      <c r="AD29" s="445"/>
      <c r="AE29" s="445"/>
      <c r="AF29" s="445"/>
      <c r="AG29" s="446"/>
      <c r="AH29" s="466">
        <v>1274</v>
      </c>
      <c r="AI29" s="467"/>
      <c r="AJ29" s="467"/>
      <c r="AK29" s="467"/>
      <c r="AL29" s="506"/>
      <c r="AM29" s="466">
        <v>3989335</v>
      </c>
      <c r="AN29" s="467"/>
      <c r="AO29" s="467"/>
      <c r="AP29" s="467"/>
      <c r="AQ29" s="467"/>
      <c r="AR29" s="506"/>
      <c r="AS29" s="466">
        <v>3131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t="s">
        <v>119</v>
      </c>
      <c r="BO29" s="416"/>
      <c r="BP29" s="416"/>
      <c r="BQ29" s="416"/>
      <c r="BR29" s="416"/>
      <c r="BS29" s="416"/>
      <c r="BT29" s="416"/>
      <c r="BU29" s="417"/>
      <c r="BV29" s="415" t="s">
        <v>119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3924579</v>
      </c>
      <c r="BO30" s="585"/>
      <c r="BP30" s="585"/>
      <c r="BQ30" s="585"/>
      <c r="BR30" s="585"/>
      <c r="BS30" s="585"/>
      <c r="BT30" s="585"/>
      <c r="BU30" s="586"/>
      <c r="BV30" s="584">
        <v>3903443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神奈川県後期高齢者医療広域連合(一般会計）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10</v>
      </c>
      <c r="CP34" s="596"/>
      <c r="CQ34" s="597" t="str">
        <f>IF('各会計、関係団体の財政状況及び健全化判断比率'!BS7="","",'各会計、関係団体の財政状況及び健全化判断比率'!BS7)</f>
        <v>鎌倉市土地開発公社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大船駅東口市街地再開発事業特別会計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神奈川県後期高齢者医療広域連合(特別会計）</v>
      </c>
      <c r="BZ35" s="597"/>
      <c r="CA35" s="597"/>
      <c r="CB35" s="597"/>
      <c r="CC35" s="597"/>
      <c r="CD35" s="597"/>
      <c r="CE35" s="597"/>
      <c r="CF35" s="597"/>
      <c r="CG35" s="597"/>
      <c r="CH35" s="597"/>
      <c r="CI35" s="597"/>
      <c r="CJ35" s="597"/>
      <c r="CK35" s="597"/>
      <c r="CL35" s="597"/>
      <c r="CM35" s="597"/>
      <c r="CN35" s="165"/>
      <c r="CO35" s="596">
        <f t="shared" ref="CO35:CO43" si="3">IF(CQ35="","",CO34+1)</f>
        <v>11</v>
      </c>
      <c r="CP35" s="596"/>
      <c r="CQ35" s="597" t="str">
        <f>IF('各会計、関係団体の財政状況及び健全化判断比率'!BS8="","",'各会計、関係団体の財政状況及び健全化判断比率'!BS8)</f>
        <v>鎌倉市公園協会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公共用地先行取得事業特別会計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t="str">
        <f t="shared" si="2"/>
        <v/>
      </c>
      <c r="BX36" s="596"/>
      <c r="BY36" s="597" t="str">
        <f>IF('各会計、関係団体の財政状況及び健全化判断比率'!B70="","",'各会計、関係団体の財政状況及び健全化判断比率'!B70)</f>
        <v/>
      </c>
      <c r="BZ36" s="597"/>
      <c r="CA36" s="597"/>
      <c r="CB36" s="597"/>
      <c r="CC36" s="597"/>
      <c r="CD36" s="597"/>
      <c r="CE36" s="597"/>
      <c r="CF36" s="597"/>
      <c r="CG36" s="597"/>
      <c r="CH36" s="597"/>
      <c r="CI36" s="597"/>
      <c r="CJ36" s="597"/>
      <c r="CK36" s="597"/>
      <c r="CL36" s="597"/>
      <c r="CM36" s="597"/>
      <c r="CN36" s="165"/>
      <c r="CO36" s="596">
        <f t="shared" si="3"/>
        <v>12</v>
      </c>
      <c r="CP36" s="596"/>
      <c r="CQ36" s="597" t="str">
        <f>IF('各会計、関係団体の財政状況及び健全化判断比率'!BS9="","",'各会計、関係団体の財政状況及び健全化判断比率'!BS9)</f>
        <v>鎌倉風致保存会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f t="shared" si="3"/>
        <v>13</v>
      </c>
      <c r="CP37" s="596"/>
      <c r="CQ37" s="597" t="str">
        <f>IF('各会計、関係団体の財政状況及び健全化判断比率'!BS10="","",'各会計、関係団体の財政状況及び健全化判断比率'!BS10)</f>
        <v>鎌倉エフエム放送</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14</v>
      </c>
      <c r="CP38" s="596"/>
      <c r="CQ38" s="597" t="str">
        <f>IF('各会計、関係団体の財政状況及び健全化判断比率'!BS11="","",'各会計、関係団体の財政状況及び健全化判断比率'!BS11)</f>
        <v>鎌倉市芸術文化振興財団</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15</v>
      </c>
      <c r="CP39" s="596"/>
      <c r="CQ39" s="597" t="str">
        <f>IF('各会計、関係団体の財政状況及び健全化判断比率'!BS12="","",'各会計、関係団体の財政状況及び健全化判断比率'!BS12)</f>
        <v>公益財団法人かながわ海岸美化財団</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16</v>
      </c>
      <c r="CP40" s="596"/>
      <c r="CQ40" s="597" t="str">
        <f>IF('各会計、関係団体の財政状況及び健全化判断比率'!BS13="","",'各会計、関係団体の財政状況及び健全化判断比率'!BS13)</f>
        <v>公益財団法人かながわ健康財団</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81" t="s">
        <v>517</v>
      </c>
      <c r="D34" s="1181"/>
      <c r="E34" s="1182"/>
      <c r="F34" s="32">
        <v>5.21</v>
      </c>
      <c r="G34" s="33">
        <v>4.13</v>
      </c>
      <c r="H34" s="33">
        <v>5.92</v>
      </c>
      <c r="I34" s="33">
        <v>6.17</v>
      </c>
      <c r="J34" s="34">
        <v>6.33</v>
      </c>
      <c r="K34" s="22"/>
      <c r="L34" s="22"/>
      <c r="M34" s="22"/>
      <c r="N34" s="22"/>
      <c r="O34" s="22"/>
      <c r="P34" s="22"/>
    </row>
    <row r="35" spans="1:16" ht="39" customHeight="1" x14ac:dyDescent="0.15">
      <c r="A35" s="22"/>
      <c r="B35" s="35"/>
      <c r="C35" s="1175" t="s">
        <v>518</v>
      </c>
      <c r="D35" s="1176"/>
      <c r="E35" s="1177"/>
      <c r="F35" s="36">
        <v>0.74</v>
      </c>
      <c r="G35" s="37">
        <v>0.66</v>
      </c>
      <c r="H35" s="37">
        <v>1.07</v>
      </c>
      <c r="I35" s="37">
        <v>1.04</v>
      </c>
      <c r="J35" s="38">
        <v>1.98</v>
      </c>
      <c r="K35" s="22"/>
      <c r="L35" s="22"/>
      <c r="M35" s="22"/>
      <c r="N35" s="22"/>
      <c r="O35" s="22"/>
      <c r="P35" s="22"/>
    </row>
    <row r="36" spans="1:16" ht="39" customHeight="1" x14ac:dyDescent="0.15">
      <c r="A36" s="22"/>
      <c r="B36" s="35"/>
      <c r="C36" s="1175" t="s">
        <v>519</v>
      </c>
      <c r="D36" s="1176"/>
      <c r="E36" s="1177"/>
      <c r="F36" s="36">
        <v>1.52</v>
      </c>
      <c r="G36" s="37">
        <v>1.1100000000000001</v>
      </c>
      <c r="H36" s="37">
        <v>2</v>
      </c>
      <c r="I36" s="37">
        <v>1.7</v>
      </c>
      <c r="J36" s="38">
        <v>1.33</v>
      </c>
      <c r="K36" s="22"/>
      <c r="L36" s="22"/>
      <c r="M36" s="22"/>
      <c r="N36" s="22"/>
      <c r="O36" s="22"/>
      <c r="P36" s="22"/>
    </row>
    <row r="37" spans="1:16" ht="39" customHeight="1" x14ac:dyDescent="0.15">
      <c r="A37" s="22"/>
      <c r="B37" s="35"/>
      <c r="C37" s="1175" t="s">
        <v>520</v>
      </c>
      <c r="D37" s="1176"/>
      <c r="E37" s="1177"/>
      <c r="F37" s="36">
        <v>0.53</v>
      </c>
      <c r="G37" s="37">
        <v>0.86</v>
      </c>
      <c r="H37" s="37">
        <v>0.71</v>
      </c>
      <c r="I37" s="37">
        <v>7.0000000000000007E-2</v>
      </c>
      <c r="J37" s="38">
        <v>0.44</v>
      </c>
      <c r="K37" s="22"/>
      <c r="L37" s="22"/>
      <c r="M37" s="22"/>
      <c r="N37" s="22"/>
      <c r="O37" s="22"/>
      <c r="P37" s="22"/>
    </row>
    <row r="38" spans="1:16" ht="39" customHeight="1" x14ac:dyDescent="0.15">
      <c r="A38" s="22"/>
      <c r="B38" s="35"/>
      <c r="C38" s="1175" t="s">
        <v>521</v>
      </c>
      <c r="D38" s="1176"/>
      <c r="E38" s="1177"/>
      <c r="F38" s="36">
        <v>0.27</v>
      </c>
      <c r="G38" s="37">
        <v>0.28999999999999998</v>
      </c>
      <c r="H38" s="37">
        <v>0.34</v>
      </c>
      <c r="I38" s="37">
        <v>0.4</v>
      </c>
      <c r="J38" s="38">
        <v>0.08</v>
      </c>
      <c r="K38" s="22"/>
      <c r="L38" s="22"/>
      <c r="M38" s="22"/>
      <c r="N38" s="22"/>
      <c r="O38" s="22"/>
      <c r="P38" s="22"/>
    </row>
    <row r="39" spans="1:16" ht="39" customHeight="1" x14ac:dyDescent="0.15">
      <c r="A39" s="22"/>
      <c r="B39" s="35"/>
      <c r="C39" s="1175" t="s">
        <v>522</v>
      </c>
      <c r="D39" s="1176"/>
      <c r="E39" s="1177"/>
      <c r="F39" s="36">
        <v>0.04</v>
      </c>
      <c r="G39" s="37">
        <v>0</v>
      </c>
      <c r="H39" s="37">
        <v>0</v>
      </c>
      <c r="I39" s="37">
        <v>0.01</v>
      </c>
      <c r="J39" s="38">
        <v>0.01</v>
      </c>
      <c r="K39" s="22"/>
      <c r="L39" s="22"/>
      <c r="M39" s="22"/>
      <c r="N39" s="22"/>
      <c r="O39" s="22"/>
      <c r="P39" s="22"/>
    </row>
    <row r="40" spans="1:16" ht="39" customHeight="1" x14ac:dyDescent="0.15">
      <c r="A40" s="22"/>
      <c r="B40" s="35"/>
      <c r="C40" s="1175" t="s">
        <v>523</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524</v>
      </c>
      <c r="D42" s="1176"/>
      <c r="E42" s="1177"/>
      <c r="F42" s="36" t="s">
        <v>471</v>
      </c>
      <c r="G42" s="37" t="s">
        <v>471</v>
      </c>
      <c r="H42" s="37" t="s">
        <v>471</v>
      </c>
      <c r="I42" s="37" t="s">
        <v>471</v>
      </c>
      <c r="J42" s="38" t="s">
        <v>471</v>
      </c>
      <c r="K42" s="22"/>
      <c r="L42" s="22"/>
      <c r="M42" s="22"/>
      <c r="N42" s="22"/>
      <c r="O42" s="22"/>
      <c r="P42" s="22"/>
    </row>
    <row r="43" spans="1:16" ht="39" customHeight="1" thickBot="1" x14ac:dyDescent="0.2">
      <c r="A43" s="22"/>
      <c r="B43" s="40"/>
      <c r="C43" s="1178" t="s">
        <v>525</v>
      </c>
      <c r="D43" s="1179"/>
      <c r="E43" s="1180"/>
      <c r="F43" s="41" t="s">
        <v>471</v>
      </c>
      <c r="G43" s="42" t="s">
        <v>471</v>
      </c>
      <c r="H43" s="42" t="s">
        <v>471</v>
      </c>
      <c r="I43" s="42" t="s">
        <v>471</v>
      </c>
      <c r="J43" s="43" t="s">
        <v>471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5093</v>
      </c>
      <c r="L45" s="60">
        <v>5045</v>
      </c>
      <c r="M45" s="60">
        <v>4733</v>
      </c>
      <c r="N45" s="60">
        <v>4781</v>
      </c>
      <c r="O45" s="61">
        <v>4255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471</v>
      </c>
      <c r="L46" s="64" t="s">
        <v>471</v>
      </c>
      <c r="M46" s="64" t="s">
        <v>471</v>
      </c>
      <c r="N46" s="64" t="s">
        <v>471</v>
      </c>
      <c r="O46" s="65" t="s">
        <v>471</v>
      </c>
      <c r="P46" s="48"/>
      <c r="Q46" s="48"/>
      <c r="R46" s="48"/>
      <c r="S46" s="48"/>
      <c r="T46" s="48"/>
      <c r="U46" s="48"/>
    </row>
    <row r="47" spans="1:21" ht="30.75" customHeight="1" x14ac:dyDescent="0.15">
      <c r="A47" s="48"/>
      <c r="B47" s="1193"/>
      <c r="C47" s="1194"/>
      <c r="D47" s="62"/>
      <c r="E47" s="1185" t="s">
        <v>14</v>
      </c>
      <c r="F47" s="1185"/>
      <c r="G47" s="1185"/>
      <c r="H47" s="1185"/>
      <c r="I47" s="1185"/>
      <c r="J47" s="1186"/>
      <c r="K47" s="63">
        <v>67</v>
      </c>
      <c r="L47" s="64">
        <v>67</v>
      </c>
      <c r="M47" s="64">
        <v>67</v>
      </c>
      <c r="N47" s="64">
        <v>67</v>
      </c>
      <c r="O47" s="65">
        <v>67</v>
      </c>
      <c r="P47" s="48"/>
      <c r="Q47" s="48"/>
      <c r="R47" s="48"/>
      <c r="S47" s="48"/>
      <c r="T47" s="48"/>
      <c r="U47" s="48"/>
    </row>
    <row r="48" spans="1:21" ht="30.75" customHeight="1" x14ac:dyDescent="0.15">
      <c r="A48" s="48"/>
      <c r="B48" s="1193"/>
      <c r="C48" s="1194"/>
      <c r="D48" s="62"/>
      <c r="E48" s="1185" t="s">
        <v>15</v>
      </c>
      <c r="F48" s="1185"/>
      <c r="G48" s="1185"/>
      <c r="H48" s="1185"/>
      <c r="I48" s="1185"/>
      <c r="J48" s="1186"/>
      <c r="K48" s="63">
        <v>1645</v>
      </c>
      <c r="L48" s="64">
        <v>1601</v>
      </c>
      <c r="M48" s="64">
        <v>1572</v>
      </c>
      <c r="N48" s="64">
        <v>1456</v>
      </c>
      <c r="O48" s="65">
        <v>2054</v>
      </c>
      <c r="P48" s="48"/>
      <c r="Q48" s="48"/>
      <c r="R48" s="48"/>
      <c r="S48" s="48"/>
      <c r="T48" s="48"/>
      <c r="U48" s="48"/>
    </row>
    <row r="49" spans="1:21" ht="30.75" customHeight="1" x14ac:dyDescent="0.15">
      <c r="A49" s="48"/>
      <c r="B49" s="1193"/>
      <c r="C49" s="1194"/>
      <c r="D49" s="62"/>
      <c r="E49" s="1185" t="s">
        <v>16</v>
      </c>
      <c r="F49" s="1185"/>
      <c r="G49" s="1185"/>
      <c r="H49" s="1185"/>
      <c r="I49" s="1185"/>
      <c r="J49" s="1186"/>
      <c r="K49" s="63" t="s">
        <v>471</v>
      </c>
      <c r="L49" s="64" t="s">
        <v>471</v>
      </c>
      <c r="M49" s="64" t="s">
        <v>471</v>
      </c>
      <c r="N49" s="64" t="s">
        <v>471</v>
      </c>
      <c r="O49" s="65" t="s">
        <v>471</v>
      </c>
      <c r="P49" s="48"/>
      <c r="Q49" s="48"/>
      <c r="R49" s="48"/>
      <c r="S49" s="48"/>
      <c r="T49" s="48"/>
      <c r="U49" s="48"/>
    </row>
    <row r="50" spans="1:21" ht="30.75" customHeight="1" x14ac:dyDescent="0.15">
      <c r="A50" s="48"/>
      <c r="B50" s="1193"/>
      <c r="C50" s="1194"/>
      <c r="D50" s="62"/>
      <c r="E50" s="1185" t="s">
        <v>17</v>
      </c>
      <c r="F50" s="1185"/>
      <c r="G50" s="1185"/>
      <c r="H50" s="1185"/>
      <c r="I50" s="1185"/>
      <c r="J50" s="1186"/>
      <c r="K50" s="63">
        <v>108</v>
      </c>
      <c r="L50" s="64">
        <v>267</v>
      </c>
      <c r="M50" s="64">
        <v>99</v>
      </c>
      <c r="N50" s="64">
        <v>89</v>
      </c>
      <c r="O50" s="65">
        <v>94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471</v>
      </c>
      <c r="L51" s="64" t="s">
        <v>471</v>
      </c>
      <c r="M51" s="64" t="s">
        <v>471</v>
      </c>
      <c r="N51" s="64" t="s">
        <v>471</v>
      </c>
      <c r="O51" s="65" t="s">
        <v>471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7197</v>
      </c>
      <c r="L52" s="64">
        <v>6912</v>
      </c>
      <c r="M52" s="64">
        <v>6804</v>
      </c>
      <c r="N52" s="64">
        <v>6678</v>
      </c>
      <c r="O52" s="65">
        <v>6506</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-284</v>
      </c>
      <c r="L53" s="69">
        <v>68</v>
      </c>
      <c r="M53" s="69">
        <v>-333</v>
      </c>
      <c r="N53" s="69">
        <v>-285</v>
      </c>
      <c r="O53" s="70">
        <v>-36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99" t="s">
        <v>24</v>
      </c>
      <c r="C41" s="1200"/>
      <c r="D41" s="81"/>
      <c r="E41" s="1205" t="s">
        <v>25</v>
      </c>
      <c r="F41" s="1205"/>
      <c r="G41" s="1205"/>
      <c r="H41" s="1206"/>
      <c r="I41" s="82">
        <v>45368</v>
      </c>
      <c r="J41" s="83">
        <v>43139</v>
      </c>
      <c r="K41" s="83">
        <v>41025</v>
      </c>
      <c r="L41" s="83">
        <v>41038</v>
      </c>
      <c r="M41" s="84">
        <v>40119</v>
      </c>
    </row>
    <row r="42" spans="2:13" ht="27.75" customHeight="1" x14ac:dyDescent="0.15">
      <c r="B42" s="1201"/>
      <c r="C42" s="1202"/>
      <c r="D42" s="85"/>
      <c r="E42" s="1207" t="s">
        <v>26</v>
      </c>
      <c r="F42" s="1207"/>
      <c r="G42" s="1207"/>
      <c r="H42" s="1208"/>
      <c r="I42" s="86">
        <v>7113</v>
      </c>
      <c r="J42" s="87">
        <v>6252</v>
      </c>
      <c r="K42" s="87">
        <v>6132</v>
      </c>
      <c r="L42" s="87">
        <v>7125</v>
      </c>
      <c r="M42" s="88">
        <v>5815</v>
      </c>
    </row>
    <row r="43" spans="2:13" ht="27.75" customHeight="1" x14ac:dyDescent="0.15">
      <c r="B43" s="1201"/>
      <c r="C43" s="1202"/>
      <c r="D43" s="85"/>
      <c r="E43" s="1207" t="s">
        <v>27</v>
      </c>
      <c r="F43" s="1207"/>
      <c r="G43" s="1207"/>
      <c r="H43" s="1208"/>
      <c r="I43" s="86">
        <v>28488</v>
      </c>
      <c r="J43" s="87">
        <v>28728</v>
      </c>
      <c r="K43" s="87">
        <v>28967</v>
      </c>
      <c r="L43" s="87">
        <v>26094</v>
      </c>
      <c r="M43" s="88">
        <v>25367</v>
      </c>
    </row>
    <row r="44" spans="2:13" ht="27.75" customHeight="1" x14ac:dyDescent="0.15">
      <c r="B44" s="1201"/>
      <c r="C44" s="1202"/>
      <c r="D44" s="85"/>
      <c r="E44" s="1207" t="s">
        <v>28</v>
      </c>
      <c r="F44" s="1207"/>
      <c r="G44" s="1207"/>
      <c r="H44" s="1208"/>
      <c r="I44" s="86" t="s">
        <v>471</v>
      </c>
      <c r="J44" s="87" t="s">
        <v>471</v>
      </c>
      <c r="K44" s="87" t="s">
        <v>471</v>
      </c>
      <c r="L44" s="87" t="s">
        <v>471</v>
      </c>
      <c r="M44" s="88" t="s">
        <v>471</v>
      </c>
    </row>
    <row r="45" spans="2:13" ht="27.75" customHeight="1" x14ac:dyDescent="0.15">
      <c r="B45" s="1201"/>
      <c r="C45" s="1202"/>
      <c r="D45" s="85"/>
      <c r="E45" s="1207" t="s">
        <v>29</v>
      </c>
      <c r="F45" s="1207"/>
      <c r="G45" s="1207"/>
      <c r="H45" s="1208"/>
      <c r="I45" s="86">
        <v>13900</v>
      </c>
      <c r="J45" s="87">
        <v>12712</v>
      </c>
      <c r="K45" s="87">
        <v>11952</v>
      </c>
      <c r="L45" s="87">
        <v>10554</v>
      </c>
      <c r="M45" s="88">
        <v>9774</v>
      </c>
    </row>
    <row r="46" spans="2:13" ht="27.75" customHeight="1" x14ac:dyDescent="0.15">
      <c r="B46" s="1201"/>
      <c r="C46" s="1202"/>
      <c r="D46" s="85"/>
      <c r="E46" s="1207" t="s">
        <v>30</v>
      </c>
      <c r="F46" s="1207"/>
      <c r="G46" s="1207"/>
      <c r="H46" s="1208"/>
      <c r="I46" s="86" t="s">
        <v>471</v>
      </c>
      <c r="J46" s="87" t="s">
        <v>471</v>
      </c>
      <c r="K46" s="87" t="s">
        <v>471</v>
      </c>
      <c r="L46" s="87" t="s">
        <v>471</v>
      </c>
      <c r="M46" s="88" t="s">
        <v>471</v>
      </c>
    </row>
    <row r="47" spans="2:13" ht="27.75" customHeight="1" x14ac:dyDescent="0.15">
      <c r="B47" s="1201"/>
      <c r="C47" s="1202"/>
      <c r="D47" s="85"/>
      <c r="E47" s="1207" t="s">
        <v>31</v>
      </c>
      <c r="F47" s="1207"/>
      <c r="G47" s="1207"/>
      <c r="H47" s="1208"/>
      <c r="I47" s="86" t="s">
        <v>471</v>
      </c>
      <c r="J47" s="87" t="s">
        <v>471</v>
      </c>
      <c r="K47" s="87" t="s">
        <v>471</v>
      </c>
      <c r="L47" s="87" t="s">
        <v>471</v>
      </c>
      <c r="M47" s="88" t="s">
        <v>471</v>
      </c>
    </row>
    <row r="48" spans="2:13" ht="27.75" customHeight="1" x14ac:dyDescent="0.15">
      <c r="B48" s="1203"/>
      <c r="C48" s="1204"/>
      <c r="D48" s="85"/>
      <c r="E48" s="1207" t="s">
        <v>32</v>
      </c>
      <c r="F48" s="1207"/>
      <c r="G48" s="1207"/>
      <c r="H48" s="1208"/>
      <c r="I48" s="86" t="s">
        <v>471</v>
      </c>
      <c r="J48" s="87" t="s">
        <v>471</v>
      </c>
      <c r="K48" s="87" t="s">
        <v>471</v>
      </c>
      <c r="L48" s="87" t="s">
        <v>471</v>
      </c>
      <c r="M48" s="88" t="s">
        <v>471</v>
      </c>
    </row>
    <row r="49" spans="2:13" ht="27.75" customHeight="1" x14ac:dyDescent="0.15">
      <c r="B49" s="1209" t="s">
        <v>33</v>
      </c>
      <c r="C49" s="1210"/>
      <c r="D49" s="89"/>
      <c r="E49" s="1207" t="s">
        <v>34</v>
      </c>
      <c r="F49" s="1207"/>
      <c r="G49" s="1207"/>
      <c r="H49" s="1208"/>
      <c r="I49" s="86">
        <v>8795</v>
      </c>
      <c r="J49" s="87">
        <v>7152</v>
      </c>
      <c r="K49" s="87">
        <v>8047</v>
      </c>
      <c r="L49" s="87">
        <v>8160</v>
      </c>
      <c r="M49" s="88">
        <v>9382</v>
      </c>
    </row>
    <row r="50" spans="2:13" ht="27.75" customHeight="1" x14ac:dyDescent="0.15">
      <c r="B50" s="1201"/>
      <c r="C50" s="1202"/>
      <c r="D50" s="85"/>
      <c r="E50" s="1207" t="s">
        <v>35</v>
      </c>
      <c r="F50" s="1207"/>
      <c r="G50" s="1207"/>
      <c r="H50" s="1208"/>
      <c r="I50" s="86">
        <v>28284</v>
      </c>
      <c r="J50" s="87">
        <v>28825</v>
      </c>
      <c r="K50" s="87">
        <v>31117</v>
      </c>
      <c r="L50" s="87">
        <v>35330</v>
      </c>
      <c r="M50" s="88">
        <v>33102</v>
      </c>
    </row>
    <row r="51" spans="2:13" ht="27.75" customHeight="1" x14ac:dyDescent="0.15">
      <c r="B51" s="1203"/>
      <c r="C51" s="1204"/>
      <c r="D51" s="85"/>
      <c r="E51" s="1207" t="s">
        <v>36</v>
      </c>
      <c r="F51" s="1207"/>
      <c r="G51" s="1207"/>
      <c r="H51" s="1208"/>
      <c r="I51" s="86">
        <v>46266</v>
      </c>
      <c r="J51" s="87">
        <v>44259</v>
      </c>
      <c r="K51" s="87">
        <v>42026</v>
      </c>
      <c r="L51" s="87">
        <v>40861</v>
      </c>
      <c r="M51" s="88">
        <v>39741</v>
      </c>
    </row>
    <row r="52" spans="2:13" ht="27.75" customHeight="1" thickBot="1" x14ac:dyDescent="0.2">
      <c r="B52" s="1211" t="s">
        <v>37</v>
      </c>
      <c r="C52" s="1212"/>
      <c r="D52" s="90"/>
      <c r="E52" s="1213" t="s">
        <v>38</v>
      </c>
      <c r="F52" s="1213"/>
      <c r="G52" s="1213"/>
      <c r="H52" s="1214"/>
      <c r="I52" s="91">
        <v>11523</v>
      </c>
      <c r="J52" s="92">
        <v>10596</v>
      </c>
      <c r="K52" s="92">
        <v>6885</v>
      </c>
      <c r="L52" s="92">
        <v>461</v>
      </c>
      <c r="M52" s="93">
        <v>-1150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537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538</v>
      </c>
      <c r="I42" s="352"/>
      <c r="J42" s="352"/>
      <c r="K42" s="352"/>
      <c r="L42" s="244"/>
      <c r="M42" s="244"/>
      <c r="N42" s="244"/>
      <c r="O42" s="244"/>
    </row>
    <row r="43" spans="2:17" x14ac:dyDescent="0.15">
      <c r="B43" s="248"/>
      <c r="C43" s="244"/>
      <c r="D43" s="244"/>
      <c r="E43" s="244"/>
      <c r="F43" s="244"/>
      <c r="G43" s="1215" t="s">
        <v>549</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539</v>
      </c>
    </row>
    <row r="50" spans="1:17" x14ac:dyDescent="0.15">
      <c r="B50" s="248"/>
      <c r="C50" s="244"/>
      <c r="D50" s="244"/>
      <c r="E50" s="244"/>
      <c r="F50" s="244"/>
      <c r="G50" s="1224"/>
      <c r="H50" s="1225"/>
      <c r="I50" s="1225"/>
      <c r="J50" s="1226"/>
      <c r="K50" s="354" t="s">
        <v>511</v>
      </c>
      <c r="L50" s="354" t="s">
        <v>512</v>
      </c>
      <c r="M50" s="354" t="s">
        <v>513</v>
      </c>
      <c r="N50" s="354" t="s">
        <v>514</v>
      </c>
      <c r="O50" s="354" t="s">
        <v>515</v>
      </c>
    </row>
    <row r="51" spans="1:17" x14ac:dyDescent="0.15">
      <c r="B51" s="248"/>
      <c r="C51" s="244"/>
      <c r="D51" s="244"/>
      <c r="E51" s="244"/>
      <c r="F51" s="244"/>
      <c r="G51" s="1227" t="s">
        <v>540</v>
      </c>
      <c r="H51" s="1228"/>
      <c r="I51" s="1233" t="s">
        <v>541</v>
      </c>
      <c r="J51" s="1233"/>
      <c r="K51" s="1235"/>
      <c r="L51" s="1235"/>
      <c r="M51" s="1235"/>
      <c r="N51" s="1235"/>
      <c r="O51" s="1236"/>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542</v>
      </c>
      <c r="J53" s="1237"/>
      <c r="K53" s="1238"/>
      <c r="L53" s="1238"/>
      <c r="M53" s="1238"/>
      <c r="N53" s="1238"/>
      <c r="O53" s="1240">
        <v>30.6</v>
      </c>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1" t="s">
        <v>543</v>
      </c>
      <c r="H55" s="1242"/>
      <c r="I55" s="1237" t="s">
        <v>541</v>
      </c>
      <c r="J55" s="1237"/>
      <c r="K55" s="1235"/>
      <c r="L55" s="1235"/>
      <c r="M55" s="1235"/>
      <c r="N55" s="1235"/>
      <c r="O55" s="1236">
        <v>25.4</v>
      </c>
    </row>
    <row r="56" spans="1:17" x14ac:dyDescent="0.15">
      <c r="A56" s="355"/>
      <c r="B56" s="248"/>
      <c r="C56" s="244"/>
      <c r="D56" s="244"/>
      <c r="E56" s="244"/>
      <c r="F56" s="244"/>
      <c r="G56" s="1243"/>
      <c r="H56" s="1244"/>
      <c r="I56" s="1237"/>
      <c r="J56" s="1237"/>
      <c r="K56" s="1236"/>
      <c r="L56" s="1236"/>
      <c r="M56" s="1236"/>
      <c r="N56" s="1236"/>
      <c r="O56" s="1236"/>
    </row>
    <row r="57" spans="1:17" s="355" customFormat="1" x14ac:dyDescent="0.15">
      <c r="B57" s="356"/>
      <c r="C57" s="352"/>
      <c r="D57" s="352"/>
      <c r="E57" s="352"/>
      <c r="F57" s="352"/>
      <c r="G57" s="1243"/>
      <c r="H57" s="1244"/>
      <c r="I57" s="1247" t="s">
        <v>544</v>
      </c>
      <c r="J57" s="1247"/>
      <c r="K57" s="1238"/>
      <c r="L57" s="1238"/>
      <c r="M57" s="1238"/>
      <c r="N57" s="1238"/>
      <c r="O57" s="1240">
        <v>48.8</v>
      </c>
      <c r="P57" s="357"/>
      <c r="Q57" s="356"/>
    </row>
    <row r="58" spans="1:17" s="355" customFormat="1" x14ac:dyDescent="0.15">
      <c r="A58" s="243"/>
      <c r="B58" s="356"/>
      <c r="C58" s="352"/>
      <c r="D58" s="352"/>
      <c r="E58" s="352"/>
      <c r="F58" s="352"/>
      <c r="G58" s="1245"/>
      <c r="H58" s="1246"/>
      <c r="I58" s="1247"/>
      <c r="J58" s="1247"/>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545</v>
      </c>
      <c r="C63" s="244"/>
      <c r="D63" s="244"/>
      <c r="E63" s="244"/>
      <c r="F63" s="244"/>
      <c r="G63" s="244"/>
      <c r="H63" s="244"/>
      <c r="I63" s="244"/>
      <c r="J63" s="244"/>
      <c r="K63" s="244"/>
      <c r="L63" s="244"/>
      <c r="M63" s="244"/>
      <c r="N63" s="244"/>
      <c r="O63" s="244"/>
    </row>
    <row r="64" spans="1:17" x14ac:dyDescent="0.15">
      <c r="B64" s="248"/>
      <c r="C64" s="244"/>
      <c r="D64" s="244"/>
      <c r="E64" s="244"/>
      <c r="F64" s="244"/>
      <c r="G64" s="351" t="s">
        <v>538</v>
      </c>
      <c r="I64" s="352"/>
      <c r="J64" s="352"/>
      <c r="K64" s="352"/>
      <c r="L64" s="244"/>
      <c r="M64" s="244"/>
      <c r="N64" s="244"/>
      <c r="O64" s="244"/>
    </row>
    <row r="65" spans="2:30" x14ac:dyDescent="0.15">
      <c r="B65" s="248"/>
      <c r="C65" s="244"/>
      <c r="D65" s="244"/>
      <c r="E65" s="244"/>
      <c r="F65" s="244"/>
      <c r="G65" s="1215" t="s">
        <v>548</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546</v>
      </c>
      <c r="I71" s="368"/>
      <c r="J71" s="364"/>
      <c r="K71" s="364"/>
      <c r="L71" s="365"/>
      <c r="M71" s="364"/>
      <c r="N71" s="365"/>
      <c r="O71" s="366"/>
    </row>
    <row r="72" spans="2:30" x14ac:dyDescent="0.15">
      <c r="B72" s="248"/>
      <c r="C72" s="244"/>
      <c r="D72" s="244"/>
      <c r="E72" s="244"/>
      <c r="F72" s="244"/>
      <c r="G72" s="1224"/>
      <c r="H72" s="1225"/>
      <c r="I72" s="1225"/>
      <c r="J72" s="1226"/>
      <c r="K72" s="354" t="s">
        <v>511</v>
      </c>
      <c r="L72" s="354" t="s">
        <v>512</v>
      </c>
      <c r="M72" s="354" t="s">
        <v>513</v>
      </c>
      <c r="N72" s="354" t="s">
        <v>514</v>
      </c>
      <c r="O72" s="354" t="s">
        <v>515</v>
      </c>
    </row>
    <row r="73" spans="2:30" x14ac:dyDescent="0.15">
      <c r="B73" s="248"/>
      <c r="C73" s="244"/>
      <c r="D73" s="244"/>
      <c r="E73" s="244"/>
      <c r="F73" s="244"/>
      <c r="G73" s="1227" t="s">
        <v>540</v>
      </c>
      <c r="H73" s="1228"/>
      <c r="I73" s="1233" t="s">
        <v>541</v>
      </c>
      <c r="J73" s="1233"/>
      <c r="K73" s="1248">
        <v>37.5</v>
      </c>
      <c r="L73" s="1248">
        <v>35.1</v>
      </c>
      <c r="M73" s="1236">
        <v>22.9</v>
      </c>
      <c r="N73" s="1236">
        <v>1.5</v>
      </c>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547</v>
      </c>
      <c r="J75" s="1237"/>
      <c r="K75" s="1240">
        <v>0.4</v>
      </c>
      <c r="L75" s="1240">
        <v>-0.1</v>
      </c>
      <c r="M75" s="1240">
        <v>-0.6</v>
      </c>
      <c r="N75" s="1240">
        <v>-0.6</v>
      </c>
      <c r="O75" s="1240">
        <v>-0.7</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1" t="s">
        <v>543</v>
      </c>
      <c r="H77" s="1242"/>
      <c r="I77" s="1237" t="s">
        <v>541</v>
      </c>
      <c r="J77" s="1237"/>
      <c r="K77" s="1248">
        <v>93.2</v>
      </c>
      <c r="L77" s="1248">
        <v>88.7</v>
      </c>
      <c r="M77" s="1236">
        <v>80</v>
      </c>
      <c r="N77" s="1236">
        <v>61.4</v>
      </c>
      <c r="O77" s="1236">
        <v>25.4</v>
      </c>
      <c r="R77" s="243">
        <v>12.3</v>
      </c>
      <c r="T77" s="243">
        <v>11.1</v>
      </c>
    </row>
    <row r="78" spans="2:30" x14ac:dyDescent="0.15">
      <c r="B78" s="248"/>
      <c r="C78" s="244"/>
      <c r="D78" s="244"/>
      <c r="E78" s="244"/>
      <c r="F78" s="244"/>
      <c r="G78" s="1243"/>
      <c r="H78" s="1244"/>
      <c r="I78" s="1237"/>
      <c r="J78" s="1237"/>
      <c r="K78" s="1248"/>
      <c r="L78" s="1248"/>
      <c r="M78" s="1236"/>
      <c r="N78" s="1236"/>
      <c r="O78" s="1236"/>
    </row>
    <row r="79" spans="2:30" x14ac:dyDescent="0.15">
      <c r="B79" s="248"/>
      <c r="C79" s="244"/>
      <c r="D79" s="244"/>
      <c r="E79" s="244"/>
      <c r="F79" s="244"/>
      <c r="G79" s="1243"/>
      <c r="H79" s="1244"/>
      <c r="I79" s="1249" t="s">
        <v>547</v>
      </c>
      <c r="J79" s="1247"/>
      <c r="K79" s="1250">
        <v>5.3</v>
      </c>
      <c r="L79" s="1250">
        <v>5.2</v>
      </c>
      <c r="M79" s="1250">
        <v>5.3</v>
      </c>
      <c r="N79" s="1250">
        <v>5.0999999999999996</v>
      </c>
      <c r="O79" s="1250">
        <v>4.8</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31839</v>
      </c>
      <c r="E3" s="116"/>
      <c r="F3" s="117">
        <v>25248</v>
      </c>
      <c r="G3" s="118"/>
      <c r="H3" s="119"/>
    </row>
    <row r="4" spans="1:8" x14ac:dyDescent="0.15">
      <c r="A4" s="120"/>
      <c r="B4" s="121"/>
      <c r="C4" s="122"/>
      <c r="D4" s="123">
        <v>16674</v>
      </c>
      <c r="E4" s="124"/>
      <c r="F4" s="125">
        <v>10630</v>
      </c>
      <c r="G4" s="126"/>
      <c r="H4" s="127"/>
    </row>
    <row r="5" spans="1:8" x14ac:dyDescent="0.15">
      <c r="A5" s="108" t="s">
        <v>505</v>
      </c>
      <c r="B5" s="113"/>
      <c r="C5" s="114"/>
      <c r="D5" s="115">
        <v>28935</v>
      </c>
      <c r="E5" s="116"/>
      <c r="F5" s="117">
        <v>28126</v>
      </c>
      <c r="G5" s="118"/>
      <c r="H5" s="119"/>
    </row>
    <row r="6" spans="1:8" x14ac:dyDescent="0.15">
      <c r="A6" s="120"/>
      <c r="B6" s="121"/>
      <c r="C6" s="122"/>
      <c r="D6" s="123">
        <v>16400</v>
      </c>
      <c r="E6" s="124"/>
      <c r="F6" s="125">
        <v>14734</v>
      </c>
      <c r="G6" s="126"/>
      <c r="H6" s="127"/>
    </row>
    <row r="7" spans="1:8" x14ac:dyDescent="0.15">
      <c r="A7" s="108" t="s">
        <v>506</v>
      </c>
      <c r="B7" s="113"/>
      <c r="C7" s="114"/>
      <c r="D7" s="115">
        <v>25379</v>
      </c>
      <c r="E7" s="116"/>
      <c r="F7" s="117">
        <v>29620</v>
      </c>
      <c r="G7" s="118"/>
      <c r="H7" s="119"/>
    </row>
    <row r="8" spans="1:8" x14ac:dyDescent="0.15">
      <c r="A8" s="120"/>
      <c r="B8" s="121"/>
      <c r="C8" s="122"/>
      <c r="D8" s="123">
        <v>10618</v>
      </c>
      <c r="E8" s="124"/>
      <c r="F8" s="125">
        <v>13304</v>
      </c>
      <c r="G8" s="126"/>
      <c r="H8" s="127"/>
    </row>
    <row r="9" spans="1:8" x14ac:dyDescent="0.15">
      <c r="A9" s="108" t="s">
        <v>507</v>
      </c>
      <c r="B9" s="113"/>
      <c r="C9" s="114"/>
      <c r="D9" s="115">
        <v>43146</v>
      </c>
      <c r="E9" s="116"/>
      <c r="F9" s="117">
        <v>37711</v>
      </c>
      <c r="G9" s="118"/>
      <c r="H9" s="119"/>
    </row>
    <row r="10" spans="1:8" x14ac:dyDescent="0.15">
      <c r="A10" s="120"/>
      <c r="B10" s="121"/>
      <c r="C10" s="122"/>
      <c r="D10" s="123">
        <v>19426</v>
      </c>
      <c r="E10" s="124"/>
      <c r="F10" s="125">
        <v>18037</v>
      </c>
      <c r="G10" s="126"/>
      <c r="H10" s="127"/>
    </row>
    <row r="11" spans="1:8" x14ac:dyDescent="0.15">
      <c r="A11" s="108" t="s">
        <v>508</v>
      </c>
      <c r="B11" s="113"/>
      <c r="C11" s="114"/>
      <c r="D11" s="115">
        <v>33317</v>
      </c>
      <c r="E11" s="116"/>
      <c r="F11" s="117">
        <v>39951</v>
      </c>
      <c r="G11" s="118"/>
      <c r="H11" s="119"/>
    </row>
    <row r="12" spans="1:8" x14ac:dyDescent="0.15">
      <c r="A12" s="120"/>
      <c r="B12" s="121"/>
      <c r="C12" s="128"/>
      <c r="D12" s="123">
        <v>10474</v>
      </c>
      <c r="E12" s="124"/>
      <c r="F12" s="125">
        <v>22555</v>
      </c>
      <c r="G12" s="126"/>
      <c r="H12" s="127"/>
    </row>
    <row r="13" spans="1:8" x14ac:dyDescent="0.15">
      <c r="A13" s="108"/>
      <c r="B13" s="113"/>
      <c r="C13" s="129"/>
      <c r="D13" s="130">
        <v>32523</v>
      </c>
      <c r="E13" s="131"/>
      <c r="F13" s="132">
        <v>32131</v>
      </c>
      <c r="G13" s="133"/>
      <c r="H13" s="119"/>
    </row>
    <row r="14" spans="1:8" x14ac:dyDescent="0.15">
      <c r="A14" s="120"/>
      <c r="B14" s="121"/>
      <c r="C14" s="122"/>
      <c r="D14" s="123">
        <v>14718</v>
      </c>
      <c r="E14" s="124"/>
      <c r="F14" s="125">
        <v>15852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4.95</v>
      </c>
      <c r="C19" s="134">
        <f>ROUND(VALUE(SUBSTITUTE(実質収支比率等に係る経年分析!G$48,"▲","-")),2)</f>
        <v>4.1500000000000004</v>
      </c>
      <c r="D19" s="134">
        <f>ROUND(VALUE(SUBSTITUTE(実質収支比率等に係る経年分析!H$48,"▲","-")),2)</f>
        <v>5.98</v>
      </c>
      <c r="E19" s="134">
        <f>ROUND(VALUE(SUBSTITUTE(実質収支比率等に係る経年分析!I$48,"▲","-")),2)</f>
        <v>6.23</v>
      </c>
      <c r="F19" s="134">
        <f>ROUND(VALUE(SUBSTITUTE(実質収支比率等に係る経年分析!J$48,"▲","-")),2)</f>
        <v>5.43</v>
      </c>
    </row>
    <row r="20" spans="1:11" x14ac:dyDescent="0.15">
      <c r="A20" s="134" t="s">
        <v>43</v>
      </c>
      <c r="B20" s="134">
        <f>ROUND(VALUE(SUBSTITUTE(実質収支比率等に係る経年分析!F$47,"▲","-")),2)</f>
        <v>12.67</v>
      </c>
      <c r="C20" s="134">
        <f>ROUND(VALUE(SUBSTITUTE(実質収支比率等に係る経年分析!G$47,"▲","-")),2)</f>
        <v>10.029999999999999</v>
      </c>
      <c r="D20" s="134">
        <f>ROUND(VALUE(SUBSTITUTE(実質収支比率等に係る経年分析!H$47,"▲","-")),2)</f>
        <v>9.07</v>
      </c>
      <c r="E20" s="134">
        <f>ROUND(VALUE(SUBSTITUTE(実質収支比率等に係る経年分析!I$47,"▲","-")),2)</f>
        <v>9.89</v>
      </c>
      <c r="F20" s="134">
        <f>ROUND(VALUE(SUBSTITUTE(実質収支比率等に係る経年分析!J$47,"▲","-")),2)</f>
        <v>13.28</v>
      </c>
    </row>
    <row r="21" spans="1:11" x14ac:dyDescent="0.15">
      <c r="A21" s="134" t="s">
        <v>44</v>
      </c>
      <c r="B21" s="134">
        <f>IF(ISNUMBER(VALUE(SUBSTITUTE(実質収支比率等に係る経年分析!F$49,"▲","-"))),ROUND(VALUE(SUBSTITUTE(実質収支比率等に係る経年分析!F$49,"▲","-")),2),NA())</f>
        <v>5.12</v>
      </c>
      <c r="C21" s="134">
        <f>IF(ISNUMBER(VALUE(SUBSTITUTE(実質収支比率等に係る経年分析!G$49,"▲","-"))),ROUND(VALUE(SUBSTITUTE(実質収支比率等に係る経年分析!G$49,"▲","-")),2),NA())</f>
        <v>-3.81</v>
      </c>
      <c r="D21" s="134">
        <f>IF(ISNUMBER(VALUE(SUBSTITUTE(実質収支比率等に係る経年分析!H$49,"▲","-"))),ROUND(VALUE(SUBSTITUTE(実質収支比率等に係る経年分析!H$49,"▲","-")),2),NA())</f>
        <v>0.77</v>
      </c>
      <c r="E21" s="134">
        <f>IF(ISNUMBER(VALUE(SUBSTITUTE(実質収支比率等に係る経年分析!I$49,"▲","-"))),ROUND(VALUE(SUBSTITUTE(実質収支比率等に係る経年分析!I$49,"▲","-")),2),NA())</f>
        <v>1.35</v>
      </c>
      <c r="F21" s="134">
        <f>IF(ISNUMBER(VALUE(SUBSTITUTE(実質収支比率等に係る経年分析!J$49,"▲","-"))),ROUND(VALUE(SUBSTITUTE(実質収支比率等に係る経年分析!J$49,"▲","-")),2),NA())</f>
        <v>3.09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公共用地先行取得事業特別会計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大船駅東口市街地再開発事業特別会計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1.1100000000000001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1.33</v>
      </c>
    </row>
    <row r="35" spans="1:16" x14ac:dyDescent="0.1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7197</v>
      </c>
      <c r="E42" s="136"/>
      <c r="F42" s="136"/>
      <c r="G42" s="136">
        <f>'実質公債費比率（分子）の構造'!L$52</f>
        <v>6912</v>
      </c>
      <c r="H42" s="136"/>
      <c r="I42" s="136"/>
      <c r="J42" s="136">
        <f>'実質公債費比率（分子）の構造'!M$52</f>
        <v>6804</v>
      </c>
      <c r="K42" s="136"/>
      <c r="L42" s="136"/>
      <c r="M42" s="136">
        <f>'実質公債費比率（分子）の構造'!N$52</f>
        <v>6678</v>
      </c>
      <c r="N42" s="136"/>
      <c r="O42" s="136"/>
      <c r="P42" s="136">
        <f>'実質公債費比率（分子）の構造'!O$52</f>
        <v>6506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108</v>
      </c>
      <c r="C44" s="136"/>
      <c r="D44" s="136"/>
      <c r="E44" s="136">
        <f>'実質公債費比率（分子）の構造'!L$50</f>
        <v>267</v>
      </c>
      <c r="F44" s="136"/>
      <c r="G44" s="136"/>
      <c r="H44" s="136">
        <f>'実質公債費比率（分子）の構造'!M$50</f>
        <v>99</v>
      </c>
      <c r="I44" s="136"/>
      <c r="J44" s="136"/>
      <c r="K44" s="136">
        <f>'実質公債費比率（分子）の構造'!N$50</f>
        <v>89</v>
      </c>
      <c r="L44" s="136"/>
      <c r="M44" s="136"/>
      <c r="N44" s="136">
        <f>'実質公債費比率（分子）の構造'!O$50</f>
        <v>94</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1645</v>
      </c>
      <c r="C46" s="136"/>
      <c r="D46" s="136"/>
      <c r="E46" s="136">
        <f>'実質公債費比率（分子）の構造'!L$48</f>
        <v>1601</v>
      </c>
      <c r="F46" s="136"/>
      <c r="G46" s="136"/>
      <c r="H46" s="136">
        <f>'実質公債費比率（分子）の構造'!M$48</f>
        <v>1572</v>
      </c>
      <c r="I46" s="136"/>
      <c r="J46" s="136"/>
      <c r="K46" s="136">
        <f>'実質公債費比率（分子）の構造'!N$48</f>
        <v>1456</v>
      </c>
      <c r="L46" s="136"/>
      <c r="M46" s="136"/>
      <c r="N46" s="136">
        <f>'実質公債費比率（分子）の構造'!O$48</f>
        <v>2054</v>
      </c>
      <c r="O46" s="136"/>
      <c r="P46" s="136"/>
    </row>
    <row r="47" spans="1:16" x14ac:dyDescent="0.15">
      <c r="A47" s="136" t="s">
        <v>56</v>
      </c>
      <c r="B47" s="136">
        <f>'実質公債費比率（分子）の構造'!K$47</f>
        <v>67</v>
      </c>
      <c r="C47" s="136"/>
      <c r="D47" s="136"/>
      <c r="E47" s="136">
        <f>'実質公債費比率（分子）の構造'!L$47</f>
        <v>67</v>
      </c>
      <c r="F47" s="136"/>
      <c r="G47" s="136"/>
      <c r="H47" s="136">
        <f>'実質公債費比率（分子）の構造'!M$47</f>
        <v>67</v>
      </c>
      <c r="I47" s="136"/>
      <c r="J47" s="136"/>
      <c r="K47" s="136">
        <f>'実質公債費比率（分子）の構造'!N$47</f>
        <v>67</v>
      </c>
      <c r="L47" s="136"/>
      <c r="M47" s="136"/>
      <c r="N47" s="136">
        <f>'実質公債費比率（分子）の構造'!O$47</f>
        <v>67</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5093</v>
      </c>
      <c r="C49" s="136"/>
      <c r="D49" s="136"/>
      <c r="E49" s="136">
        <f>'実質公債費比率（分子）の構造'!L$45</f>
        <v>5045</v>
      </c>
      <c r="F49" s="136"/>
      <c r="G49" s="136"/>
      <c r="H49" s="136">
        <f>'実質公債費比率（分子）の構造'!M$45</f>
        <v>4733</v>
      </c>
      <c r="I49" s="136"/>
      <c r="J49" s="136"/>
      <c r="K49" s="136">
        <f>'実質公債費比率（分子）の構造'!N$45</f>
        <v>4781</v>
      </c>
      <c r="L49" s="136"/>
      <c r="M49" s="136"/>
      <c r="N49" s="136">
        <f>'実質公債費比率（分子）の構造'!O$45</f>
        <v>4255</v>
      </c>
      <c r="O49" s="136"/>
      <c r="P49" s="136"/>
    </row>
    <row r="50" spans="1:16" x14ac:dyDescent="0.15">
      <c r="A50" s="136" t="s">
        <v>59</v>
      </c>
      <c r="B50" s="136" t="e">
        <f>NA()</f>
        <v>#N/A</v>
      </c>
      <c r="C50" s="136">
        <f>IF(ISNUMBER('実質公債費比率（分子）の構造'!K$53),'実質公債費比率（分子）の構造'!K$53,NA())</f>
        <v>-284</v>
      </c>
      <c r="D50" s="136" t="e">
        <f>NA()</f>
        <v>#N/A</v>
      </c>
      <c r="E50" s="136" t="e">
        <f>NA()</f>
        <v>#N/A</v>
      </c>
      <c r="F50" s="136">
        <f>IF(ISNUMBER('実質公債費比率（分子）の構造'!L$53),'実質公債費比率（分子）の構造'!L$53,NA())</f>
        <v>68</v>
      </c>
      <c r="G50" s="136" t="e">
        <f>NA()</f>
        <v>#N/A</v>
      </c>
      <c r="H50" s="136" t="e">
        <f>NA()</f>
        <v>#N/A</v>
      </c>
      <c r="I50" s="136">
        <f>IF(ISNUMBER('実質公債費比率（分子）の構造'!M$53),'実質公債費比率（分子）の構造'!M$53,NA())</f>
        <v>-333</v>
      </c>
      <c r="J50" s="136" t="e">
        <f>NA()</f>
        <v>#N/A</v>
      </c>
      <c r="K50" s="136" t="e">
        <f>NA()</f>
        <v>#N/A</v>
      </c>
      <c r="L50" s="136">
        <f>IF(ISNUMBER('実質公債費比率（分子）の構造'!N$53),'実質公債費比率（分子）の構造'!N$53,NA())</f>
        <v>-285</v>
      </c>
      <c r="M50" s="136" t="e">
        <f>NA()</f>
        <v>#N/A</v>
      </c>
      <c r="N50" s="136" t="e">
        <f>NA()</f>
        <v>#N/A</v>
      </c>
      <c r="O50" s="136">
        <f>IF(ISNUMBER('実質公債費比率（分子）の構造'!O$53),'実質公債費比率（分子）の構造'!O$53,NA())</f>
        <v>-36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46266</v>
      </c>
      <c r="E56" s="135"/>
      <c r="F56" s="135"/>
      <c r="G56" s="135">
        <f>'将来負担比率（分子）の構造'!J$51</f>
        <v>44259</v>
      </c>
      <c r="H56" s="135"/>
      <c r="I56" s="135"/>
      <c r="J56" s="135">
        <f>'将来負担比率（分子）の構造'!K$51</f>
        <v>42026</v>
      </c>
      <c r="K56" s="135"/>
      <c r="L56" s="135"/>
      <c r="M56" s="135">
        <f>'将来負担比率（分子）の構造'!L$51</f>
        <v>40861</v>
      </c>
      <c r="N56" s="135"/>
      <c r="O56" s="135"/>
      <c r="P56" s="135">
        <f>'将来負担比率（分子）の構造'!M$51</f>
        <v>39741</v>
      </c>
    </row>
    <row r="57" spans="1:16" x14ac:dyDescent="0.15">
      <c r="A57" s="135" t="s">
        <v>35</v>
      </c>
      <c r="B57" s="135"/>
      <c r="C57" s="135"/>
      <c r="D57" s="135">
        <f>'将来負担比率（分子）の構造'!I$50</f>
        <v>28284</v>
      </c>
      <c r="E57" s="135"/>
      <c r="F57" s="135"/>
      <c r="G57" s="135">
        <f>'将来負担比率（分子）の構造'!J$50</f>
        <v>28825</v>
      </c>
      <c r="H57" s="135"/>
      <c r="I57" s="135"/>
      <c r="J57" s="135">
        <f>'将来負担比率（分子）の構造'!K$50</f>
        <v>31117</v>
      </c>
      <c r="K57" s="135"/>
      <c r="L57" s="135"/>
      <c r="M57" s="135">
        <f>'将来負担比率（分子）の構造'!L$50</f>
        <v>35330</v>
      </c>
      <c r="N57" s="135"/>
      <c r="O57" s="135"/>
      <c r="P57" s="135">
        <f>'将来負担比率（分子）の構造'!M$50</f>
        <v>33102</v>
      </c>
    </row>
    <row r="58" spans="1:16" x14ac:dyDescent="0.15">
      <c r="A58" s="135" t="s">
        <v>34</v>
      </c>
      <c r="B58" s="135"/>
      <c r="C58" s="135"/>
      <c r="D58" s="135">
        <f>'将来負担比率（分子）の構造'!I$49</f>
        <v>8795</v>
      </c>
      <c r="E58" s="135"/>
      <c r="F58" s="135"/>
      <c r="G58" s="135">
        <f>'将来負担比率（分子）の構造'!J$49</f>
        <v>7152</v>
      </c>
      <c r="H58" s="135"/>
      <c r="I58" s="135"/>
      <c r="J58" s="135">
        <f>'将来負担比率（分子）の構造'!K$49</f>
        <v>8047</v>
      </c>
      <c r="K58" s="135"/>
      <c r="L58" s="135"/>
      <c r="M58" s="135">
        <f>'将来負担比率（分子）の構造'!L$49</f>
        <v>8160</v>
      </c>
      <c r="N58" s="135"/>
      <c r="O58" s="135"/>
      <c r="P58" s="135">
        <f>'将来負担比率（分子）の構造'!M$49</f>
        <v>9382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13900</v>
      </c>
      <c r="C62" s="135"/>
      <c r="D62" s="135"/>
      <c r="E62" s="135">
        <f>'将来負担比率（分子）の構造'!J$45</f>
        <v>12712</v>
      </c>
      <c r="F62" s="135"/>
      <c r="G62" s="135"/>
      <c r="H62" s="135">
        <f>'将来負担比率（分子）の構造'!K$45</f>
        <v>11952</v>
      </c>
      <c r="I62" s="135"/>
      <c r="J62" s="135"/>
      <c r="K62" s="135">
        <f>'将来負担比率（分子）の構造'!L$45</f>
        <v>10554</v>
      </c>
      <c r="L62" s="135"/>
      <c r="M62" s="135"/>
      <c r="N62" s="135">
        <f>'将来負担比率（分子）の構造'!M$45</f>
        <v>9774</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28488</v>
      </c>
      <c r="C64" s="135"/>
      <c r="D64" s="135"/>
      <c r="E64" s="135">
        <f>'将来負担比率（分子）の構造'!J$43</f>
        <v>28728</v>
      </c>
      <c r="F64" s="135"/>
      <c r="G64" s="135"/>
      <c r="H64" s="135">
        <f>'将来負担比率（分子）の構造'!K$43</f>
        <v>28967</v>
      </c>
      <c r="I64" s="135"/>
      <c r="J64" s="135"/>
      <c r="K64" s="135">
        <f>'将来負担比率（分子）の構造'!L$43</f>
        <v>26094</v>
      </c>
      <c r="L64" s="135"/>
      <c r="M64" s="135"/>
      <c r="N64" s="135">
        <f>'将来負担比率（分子）の構造'!M$43</f>
        <v>25367</v>
      </c>
      <c r="O64" s="135"/>
      <c r="P64" s="135"/>
    </row>
    <row r="65" spans="1:16" x14ac:dyDescent="0.15">
      <c r="A65" s="135" t="s">
        <v>26</v>
      </c>
      <c r="B65" s="135">
        <f>'将来負担比率（分子）の構造'!I$42</f>
        <v>7113</v>
      </c>
      <c r="C65" s="135"/>
      <c r="D65" s="135"/>
      <c r="E65" s="135">
        <f>'将来負担比率（分子）の構造'!J$42</f>
        <v>6252</v>
      </c>
      <c r="F65" s="135"/>
      <c r="G65" s="135"/>
      <c r="H65" s="135">
        <f>'将来負担比率（分子）の構造'!K$42</f>
        <v>6132</v>
      </c>
      <c r="I65" s="135"/>
      <c r="J65" s="135"/>
      <c r="K65" s="135">
        <f>'将来負担比率（分子）の構造'!L$42</f>
        <v>7125</v>
      </c>
      <c r="L65" s="135"/>
      <c r="M65" s="135"/>
      <c r="N65" s="135">
        <f>'将来負担比率（分子）の構造'!M$42</f>
        <v>5815</v>
      </c>
      <c r="O65" s="135"/>
      <c r="P65" s="135"/>
    </row>
    <row r="66" spans="1:16" x14ac:dyDescent="0.15">
      <c r="A66" s="135" t="s">
        <v>25</v>
      </c>
      <c r="B66" s="135">
        <f>'将来負担比率（分子）の構造'!I$41</f>
        <v>45368</v>
      </c>
      <c r="C66" s="135"/>
      <c r="D66" s="135"/>
      <c r="E66" s="135">
        <f>'将来負担比率（分子）の構造'!J$41</f>
        <v>43139</v>
      </c>
      <c r="F66" s="135"/>
      <c r="G66" s="135"/>
      <c r="H66" s="135">
        <f>'将来負担比率（分子）の構造'!K$41</f>
        <v>41025</v>
      </c>
      <c r="I66" s="135"/>
      <c r="J66" s="135"/>
      <c r="K66" s="135">
        <f>'将来負担比率（分子）の構造'!L$41</f>
        <v>41038</v>
      </c>
      <c r="L66" s="135"/>
      <c r="M66" s="135"/>
      <c r="N66" s="135">
        <f>'将来負担比率（分子）の構造'!M$41</f>
        <v>40119</v>
      </c>
      <c r="O66" s="135"/>
      <c r="P66" s="135"/>
    </row>
    <row r="67" spans="1:16" x14ac:dyDescent="0.15">
      <c r="A67" s="135" t="s">
        <v>63</v>
      </c>
      <c r="B67" s="135" t="e">
        <f>NA()</f>
        <v>#N/A</v>
      </c>
      <c r="C67" s="135">
        <f>IF(ISNUMBER('将来負担比率（分子）の構造'!I$52), IF('将来負担比率（分子）の構造'!I$52 &lt; 0, 0, '将来負担比率（分子）の構造'!I$52), NA())</f>
        <v>11523</v>
      </c>
      <c r="D67" s="135" t="e">
        <f>NA()</f>
        <v>#N/A</v>
      </c>
      <c r="E67" s="135" t="e">
        <f>NA()</f>
        <v>#N/A</v>
      </c>
      <c r="F67" s="135">
        <f>IF(ISNUMBER('将来負担比率（分子）の構造'!J$52), IF('将来負担比率（分子）の構造'!J$52 &lt; 0, 0, '将来負担比率（分子）の構造'!J$52), NA())</f>
        <v>10596</v>
      </c>
      <c r="G67" s="135" t="e">
        <f>NA()</f>
        <v>#N/A</v>
      </c>
      <c r="H67" s="135" t="e">
        <f>NA()</f>
        <v>#N/A</v>
      </c>
      <c r="I67" s="135">
        <f>IF(ISNUMBER('将来負担比率（分子）の構造'!K$52), IF('将来負担比率（分子）の構造'!K$52 &lt; 0, 0, '将来負担比率（分子）の構造'!K$52), NA())</f>
        <v>6885</v>
      </c>
      <c r="J67" s="135" t="e">
        <f>NA()</f>
        <v>#N/A</v>
      </c>
      <c r="K67" s="135" t="e">
        <f>NA()</f>
        <v>#N/A</v>
      </c>
      <c r="L67" s="135">
        <f>IF(ISNUMBER('将来負担比率（分子）の構造'!L$52), IF('将来負担比率（分子）の構造'!L$52 &lt; 0, 0, '将来負担比率（分子）の構造'!L$52), NA())</f>
        <v>461</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35695644</v>
      </c>
      <c r="S5" s="613"/>
      <c r="T5" s="613"/>
      <c r="U5" s="613"/>
      <c r="V5" s="613"/>
      <c r="W5" s="613"/>
      <c r="X5" s="613"/>
      <c r="Y5" s="614"/>
      <c r="Z5" s="615">
        <v>58.6</v>
      </c>
      <c r="AA5" s="615"/>
      <c r="AB5" s="615"/>
      <c r="AC5" s="615"/>
      <c r="AD5" s="616">
        <v>32293669</v>
      </c>
      <c r="AE5" s="616"/>
      <c r="AF5" s="616"/>
      <c r="AG5" s="616"/>
      <c r="AH5" s="616"/>
      <c r="AI5" s="616"/>
      <c r="AJ5" s="616"/>
      <c r="AK5" s="616"/>
      <c r="AL5" s="617">
        <v>87.8</v>
      </c>
      <c r="AM5" s="618"/>
      <c r="AN5" s="618"/>
      <c r="AO5" s="619"/>
      <c r="AP5" s="609" t="s">
        <v>206</v>
      </c>
      <c r="AQ5" s="610"/>
      <c r="AR5" s="610"/>
      <c r="AS5" s="610"/>
      <c r="AT5" s="610"/>
      <c r="AU5" s="610"/>
      <c r="AV5" s="610"/>
      <c r="AW5" s="610"/>
      <c r="AX5" s="610"/>
      <c r="AY5" s="610"/>
      <c r="AZ5" s="610"/>
      <c r="BA5" s="610"/>
      <c r="BB5" s="610"/>
      <c r="BC5" s="610"/>
      <c r="BD5" s="610"/>
      <c r="BE5" s="610"/>
      <c r="BF5" s="611"/>
      <c r="BG5" s="623">
        <v>32293671</v>
      </c>
      <c r="BH5" s="624"/>
      <c r="BI5" s="624"/>
      <c r="BJ5" s="624"/>
      <c r="BK5" s="624"/>
      <c r="BL5" s="624"/>
      <c r="BM5" s="624"/>
      <c r="BN5" s="625"/>
      <c r="BO5" s="626">
        <v>90.5</v>
      </c>
      <c r="BP5" s="626"/>
      <c r="BQ5" s="626"/>
      <c r="BR5" s="626"/>
      <c r="BS5" s="627">
        <v>153866</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295492</v>
      </c>
      <c r="S6" s="624"/>
      <c r="T6" s="624"/>
      <c r="U6" s="624"/>
      <c r="V6" s="624"/>
      <c r="W6" s="624"/>
      <c r="X6" s="624"/>
      <c r="Y6" s="625"/>
      <c r="Z6" s="626">
        <v>0.5</v>
      </c>
      <c r="AA6" s="626"/>
      <c r="AB6" s="626"/>
      <c r="AC6" s="626"/>
      <c r="AD6" s="627">
        <v>295492</v>
      </c>
      <c r="AE6" s="627"/>
      <c r="AF6" s="627"/>
      <c r="AG6" s="627"/>
      <c r="AH6" s="627"/>
      <c r="AI6" s="627"/>
      <c r="AJ6" s="627"/>
      <c r="AK6" s="627"/>
      <c r="AL6" s="628">
        <v>0.8</v>
      </c>
      <c r="AM6" s="629"/>
      <c r="AN6" s="629"/>
      <c r="AO6" s="630"/>
      <c r="AP6" s="620" t="s">
        <v>211</v>
      </c>
      <c r="AQ6" s="621"/>
      <c r="AR6" s="621"/>
      <c r="AS6" s="621"/>
      <c r="AT6" s="621"/>
      <c r="AU6" s="621"/>
      <c r="AV6" s="621"/>
      <c r="AW6" s="621"/>
      <c r="AX6" s="621"/>
      <c r="AY6" s="621"/>
      <c r="AZ6" s="621"/>
      <c r="BA6" s="621"/>
      <c r="BB6" s="621"/>
      <c r="BC6" s="621"/>
      <c r="BD6" s="621"/>
      <c r="BE6" s="621"/>
      <c r="BF6" s="622"/>
      <c r="BG6" s="623">
        <v>32293671</v>
      </c>
      <c r="BH6" s="624"/>
      <c r="BI6" s="624"/>
      <c r="BJ6" s="624"/>
      <c r="BK6" s="624"/>
      <c r="BL6" s="624"/>
      <c r="BM6" s="624"/>
      <c r="BN6" s="625"/>
      <c r="BO6" s="626">
        <v>90.5</v>
      </c>
      <c r="BP6" s="626"/>
      <c r="BQ6" s="626"/>
      <c r="BR6" s="626"/>
      <c r="BS6" s="627">
        <v>153866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449929</v>
      </c>
      <c r="CS6" s="624"/>
      <c r="CT6" s="624"/>
      <c r="CU6" s="624"/>
      <c r="CV6" s="624"/>
      <c r="CW6" s="624"/>
      <c r="CX6" s="624"/>
      <c r="CY6" s="625"/>
      <c r="CZ6" s="626">
        <v>0.8</v>
      </c>
      <c r="DA6" s="626"/>
      <c r="DB6" s="626"/>
      <c r="DC6" s="626"/>
      <c r="DD6" s="632" t="s">
        <v>213</v>
      </c>
      <c r="DE6" s="624"/>
      <c r="DF6" s="624"/>
      <c r="DG6" s="624"/>
      <c r="DH6" s="624"/>
      <c r="DI6" s="624"/>
      <c r="DJ6" s="624"/>
      <c r="DK6" s="624"/>
      <c r="DL6" s="624"/>
      <c r="DM6" s="624"/>
      <c r="DN6" s="624"/>
      <c r="DO6" s="624"/>
      <c r="DP6" s="625"/>
      <c r="DQ6" s="632">
        <v>449929</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62197</v>
      </c>
      <c r="S7" s="624"/>
      <c r="T7" s="624"/>
      <c r="U7" s="624"/>
      <c r="V7" s="624"/>
      <c r="W7" s="624"/>
      <c r="X7" s="624"/>
      <c r="Y7" s="625"/>
      <c r="Z7" s="626">
        <v>0.1</v>
      </c>
      <c r="AA7" s="626"/>
      <c r="AB7" s="626"/>
      <c r="AC7" s="626"/>
      <c r="AD7" s="627">
        <v>62197</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17674655</v>
      </c>
      <c r="BH7" s="624"/>
      <c r="BI7" s="624"/>
      <c r="BJ7" s="624"/>
      <c r="BK7" s="624"/>
      <c r="BL7" s="624"/>
      <c r="BM7" s="624"/>
      <c r="BN7" s="625"/>
      <c r="BO7" s="626">
        <v>49.5</v>
      </c>
      <c r="BP7" s="626"/>
      <c r="BQ7" s="626"/>
      <c r="BR7" s="626"/>
      <c r="BS7" s="627">
        <v>153866</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7203027</v>
      </c>
      <c r="CS7" s="624"/>
      <c r="CT7" s="624"/>
      <c r="CU7" s="624"/>
      <c r="CV7" s="624"/>
      <c r="CW7" s="624"/>
      <c r="CX7" s="624"/>
      <c r="CY7" s="625"/>
      <c r="CZ7" s="626">
        <v>12.6</v>
      </c>
      <c r="DA7" s="626"/>
      <c r="DB7" s="626"/>
      <c r="DC7" s="626"/>
      <c r="DD7" s="632">
        <v>174237</v>
      </c>
      <c r="DE7" s="624"/>
      <c r="DF7" s="624"/>
      <c r="DG7" s="624"/>
      <c r="DH7" s="624"/>
      <c r="DI7" s="624"/>
      <c r="DJ7" s="624"/>
      <c r="DK7" s="624"/>
      <c r="DL7" s="624"/>
      <c r="DM7" s="624"/>
      <c r="DN7" s="624"/>
      <c r="DO7" s="624"/>
      <c r="DP7" s="625"/>
      <c r="DQ7" s="632">
        <v>6495046</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241603</v>
      </c>
      <c r="S8" s="624"/>
      <c r="T8" s="624"/>
      <c r="U8" s="624"/>
      <c r="V8" s="624"/>
      <c r="W8" s="624"/>
      <c r="X8" s="624"/>
      <c r="Y8" s="625"/>
      <c r="Z8" s="626">
        <v>0.4</v>
      </c>
      <c r="AA8" s="626"/>
      <c r="AB8" s="626"/>
      <c r="AC8" s="626"/>
      <c r="AD8" s="627">
        <v>241603</v>
      </c>
      <c r="AE8" s="627"/>
      <c r="AF8" s="627"/>
      <c r="AG8" s="627"/>
      <c r="AH8" s="627"/>
      <c r="AI8" s="627"/>
      <c r="AJ8" s="627"/>
      <c r="AK8" s="627"/>
      <c r="AL8" s="628">
        <v>0.7</v>
      </c>
      <c r="AM8" s="629"/>
      <c r="AN8" s="629"/>
      <c r="AO8" s="630"/>
      <c r="AP8" s="620" t="s">
        <v>218</v>
      </c>
      <c r="AQ8" s="621"/>
      <c r="AR8" s="621"/>
      <c r="AS8" s="621"/>
      <c r="AT8" s="621"/>
      <c r="AU8" s="621"/>
      <c r="AV8" s="621"/>
      <c r="AW8" s="621"/>
      <c r="AX8" s="621"/>
      <c r="AY8" s="621"/>
      <c r="AZ8" s="621"/>
      <c r="BA8" s="621"/>
      <c r="BB8" s="621"/>
      <c r="BC8" s="621"/>
      <c r="BD8" s="621"/>
      <c r="BE8" s="621"/>
      <c r="BF8" s="622"/>
      <c r="BG8" s="623">
        <v>279033</v>
      </c>
      <c r="BH8" s="624"/>
      <c r="BI8" s="624"/>
      <c r="BJ8" s="624"/>
      <c r="BK8" s="624"/>
      <c r="BL8" s="624"/>
      <c r="BM8" s="624"/>
      <c r="BN8" s="625"/>
      <c r="BO8" s="626">
        <v>0.8</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21507794</v>
      </c>
      <c r="CS8" s="624"/>
      <c r="CT8" s="624"/>
      <c r="CU8" s="624"/>
      <c r="CV8" s="624"/>
      <c r="CW8" s="624"/>
      <c r="CX8" s="624"/>
      <c r="CY8" s="625"/>
      <c r="CZ8" s="626">
        <v>37.5</v>
      </c>
      <c r="DA8" s="626"/>
      <c r="DB8" s="626"/>
      <c r="DC8" s="626"/>
      <c r="DD8" s="632">
        <v>472010</v>
      </c>
      <c r="DE8" s="624"/>
      <c r="DF8" s="624"/>
      <c r="DG8" s="624"/>
      <c r="DH8" s="624"/>
      <c r="DI8" s="624"/>
      <c r="DJ8" s="624"/>
      <c r="DK8" s="624"/>
      <c r="DL8" s="624"/>
      <c r="DM8" s="624"/>
      <c r="DN8" s="624"/>
      <c r="DO8" s="624"/>
      <c r="DP8" s="625"/>
      <c r="DQ8" s="632">
        <v>12005137</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260440</v>
      </c>
      <c r="S9" s="624"/>
      <c r="T9" s="624"/>
      <c r="U9" s="624"/>
      <c r="V9" s="624"/>
      <c r="W9" s="624"/>
      <c r="X9" s="624"/>
      <c r="Y9" s="625"/>
      <c r="Z9" s="626">
        <v>0.4</v>
      </c>
      <c r="AA9" s="626"/>
      <c r="AB9" s="626"/>
      <c r="AC9" s="626"/>
      <c r="AD9" s="627">
        <v>260440</v>
      </c>
      <c r="AE9" s="627"/>
      <c r="AF9" s="627"/>
      <c r="AG9" s="627"/>
      <c r="AH9" s="627"/>
      <c r="AI9" s="627"/>
      <c r="AJ9" s="627"/>
      <c r="AK9" s="627"/>
      <c r="AL9" s="628">
        <v>0.7</v>
      </c>
      <c r="AM9" s="629"/>
      <c r="AN9" s="629"/>
      <c r="AO9" s="630"/>
      <c r="AP9" s="620" t="s">
        <v>221</v>
      </c>
      <c r="AQ9" s="621"/>
      <c r="AR9" s="621"/>
      <c r="AS9" s="621"/>
      <c r="AT9" s="621"/>
      <c r="AU9" s="621"/>
      <c r="AV9" s="621"/>
      <c r="AW9" s="621"/>
      <c r="AX9" s="621"/>
      <c r="AY9" s="621"/>
      <c r="AZ9" s="621"/>
      <c r="BA9" s="621"/>
      <c r="BB9" s="621"/>
      <c r="BC9" s="621"/>
      <c r="BD9" s="621"/>
      <c r="BE9" s="621"/>
      <c r="BF9" s="622"/>
      <c r="BG9" s="623">
        <v>15575112</v>
      </c>
      <c r="BH9" s="624"/>
      <c r="BI9" s="624"/>
      <c r="BJ9" s="624"/>
      <c r="BK9" s="624"/>
      <c r="BL9" s="624"/>
      <c r="BM9" s="624"/>
      <c r="BN9" s="625"/>
      <c r="BO9" s="626">
        <v>43.6</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5747766</v>
      </c>
      <c r="CS9" s="624"/>
      <c r="CT9" s="624"/>
      <c r="CU9" s="624"/>
      <c r="CV9" s="624"/>
      <c r="CW9" s="624"/>
      <c r="CX9" s="624"/>
      <c r="CY9" s="625"/>
      <c r="CZ9" s="626">
        <v>10</v>
      </c>
      <c r="DA9" s="626"/>
      <c r="DB9" s="626"/>
      <c r="DC9" s="626"/>
      <c r="DD9" s="632">
        <v>517634</v>
      </c>
      <c r="DE9" s="624"/>
      <c r="DF9" s="624"/>
      <c r="DG9" s="624"/>
      <c r="DH9" s="624"/>
      <c r="DI9" s="624"/>
      <c r="DJ9" s="624"/>
      <c r="DK9" s="624"/>
      <c r="DL9" s="624"/>
      <c r="DM9" s="624"/>
      <c r="DN9" s="624"/>
      <c r="DO9" s="624"/>
      <c r="DP9" s="625"/>
      <c r="DQ9" s="632">
        <v>4729286</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3157322</v>
      </c>
      <c r="S10" s="624"/>
      <c r="T10" s="624"/>
      <c r="U10" s="624"/>
      <c r="V10" s="624"/>
      <c r="W10" s="624"/>
      <c r="X10" s="624"/>
      <c r="Y10" s="625"/>
      <c r="Z10" s="626">
        <v>5.2</v>
      </c>
      <c r="AA10" s="626"/>
      <c r="AB10" s="626"/>
      <c r="AC10" s="626"/>
      <c r="AD10" s="627">
        <v>3157322</v>
      </c>
      <c r="AE10" s="627"/>
      <c r="AF10" s="627"/>
      <c r="AG10" s="627"/>
      <c r="AH10" s="627"/>
      <c r="AI10" s="627"/>
      <c r="AJ10" s="627"/>
      <c r="AK10" s="627"/>
      <c r="AL10" s="628">
        <v>8.6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494815</v>
      </c>
      <c r="BH10" s="624"/>
      <c r="BI10" s="624"/>
      <c r="BJ10" s="624"/>
      <c r="BK10" s="624"/>
      <c r="BL10" s="624"/>
      <c r="BM10" s="624"/>
      <c r="BN10" s="625"/>
      <c r="BO10" s="626">
        <v>1.4</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92555</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62077</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23426</v>
      </c>
      <c r="S11" s="624"/>
      <c r="T11" s="624"/>
      <c r="U11" s="624"/>
      <c r="V11" s="624"/>
      <c r="W11" s="624"/>
      <c r="X11" s="624"/>
      <c r="Y11" s="625"/>
      <c r="Z11" s="626">
        <v>0</v>
      </c>
      <c r="AA11" s="626"/>
      <c r="AB11" s="626"/>
      <c r="AC11" s="626"/>
      <c r="AD11" s="627">
        <v>23426</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1325695</v>
      </c>
      <c r="BH11" s="624"/>
      <c r="BI11" s="624"/>
      <c r="BJ11" s="624"/>
      <c r="BK11" s="624"/>
      <c r="BL11" s="624"/>
      <c r="BM11" s="624"/>
      <c r="BN11" s="625"/>
      <c r="BO11" s="626">
        <v>3.7</v>
      </c>
      <c r="BP11" s="626"/>
      <c r="BQ11" s="626"/>
      <c r="BR11" s="626"/>
      <c r="BS11" s="632">
        <v>153866</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86244</v>
      </c>
      <c r="CS11" s="624"/>
      <c r="CT11" s="624"/>
      <c r="CU11" s="624"/>
      <c r="CV11" s="624"/>
      <c r="CW11" s="624"/>
      <c r="CX11" s="624"/>
      <c r="CY11" s="625"/>
      <c r="CZ11" s="626">
        <v>0.2</v>
      </c>
      <c r="DA11" s="626"/>
      <c r="DB11" s="626"/>
      <c r="DC11" s="626"/>
      <c r="DD11" s="632" t="s">
        <v>109</v>
      </c>
      <c r="DE11" s="624"/>
      <c r="DF11" s="624"/>
      <c r="DG11" s="624"/>
      <c r="DH11" s="624"/>
      <c r="DI11" s="624"/>
      <c r="DJ11" s="624"/>
      <c r="DK11" s="624"/>
      <c r="DL11" s="624"/>
      <c r="DM11" s="624"/>
      <c r="DN11" s="624"/>
      <c r="DO11" s="624"/>
      <c r="DP11" s="625"/>
      <c r="DQ11" s="632">
        <v>79886</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13646764</v>
      </c>
      <c r="BH12" s="624"/>
      <c r="BI12" s="624"/>
      <c r="BJ12" s="624"/>
      <c r="BK12" s="624"/>
      <c r="BL12" s="624"/>
      <c r="BM12" s="624"/>
      <c r="BN12" s="625"/>
      <c r="BO12" s="626">
        <v>38.200000000000003</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905070</v>
      </c>
      <c r="CS12" s="624"/>
      <c r="CT12" s="624"/>
      <c r="CU12" s="624"/>
      <c r="CV12" s="624"/>
      <c r="CW12" s="624"/>
      <c r="CX12" s="624"/>
      <c r="CY12" s="625"/>
      <c r="CZ12" s="626">
        <v>1.6</v>
      </c>
      <c r="DA12" s="626"/>
      <c r="DB12" s="626"/>
      <c r="DC12" s="626"/>
      <c r="DD12" s="632">
        <v>9166</v>
      </c>
      <c r="DE12" s="624"/>
      <c r="DF12" s="624"/>
      <c r="DG12" s="624"/>
      <c r="DH12" s="624"/>
      <c r="DI12" s="624"/>
      <c r="DJ12" s="624"/>
      <c r="DK12" s="624"/>
      <c r="DL12" s="624"/>
      <c r="DM12" s="624"/>
      <c r="DN12" s="624"/>
      <c r="DO12" s="624"/>
      <c r="DP12" s="625"/>
      <c r="DQ12" s="632">
        <v>380122</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108984</v>
      </c>
      <c r="S13" s="624"/>
      <c r="T13" s="624"/>
      <c r="U13" s="624"/>
      <c r="V13" s="624"/>
      <c r="W13" s="624"/>
      <c r="X13" s="624"/>
      <c r="Y13" s="625"/>
      <c r="Z13" s="626">
        <v>0.2</v>
      </c>
      <c r="AA13" s="626"/>
      <c r="AB13" s="626"/>
      <c r="AC13" s="626"/>
      <c r="AD13" s="627">
        <v>108984</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13625452</v>
      </c>
      <c r="BH13" s="624"/>
      <c r="BI13" s="624"/>
      <c r="BJ13" s="624"/>
      <c r="BK13" s="624"/>
      <c r="BL13" s="624"/>
      <c r="BM13" s="624"/>
      <c r="BN13" s="625"/>
      <c r="BO13" s="626">
        <v>38.200000000000003</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7979537</v>
      </c>
      <c r="CS13" s="624"/>
      <c r="CT13" s="624"/>
      <c r="CU13" s="624"/>
      <c r="CV13" s="624"/>
      <c r="CW13" s="624"/>
      <c r="CX13" s="624"/>
      <c r="CY13" s="625"/>
      <c r="CZ13" s="626">
        <v>13.9</v>
      </c>
      <c r="DA13" s="626"/>
      <c r="DB13" s="626"/>
      <c r="DC13" s="626"/>
      <c r="DD13" s="632">
        <v>2066894</v>
      </c>
      <c r="DE13" s="624"/>
      <c r="DF13" s="624"/>
      <c r="DG13" s="624"/>
      <c r="DH13" s="624"/>
      <c r="DI13" s="624"/>
      <c r="DJ13" s="624"/>
      <c r="DK13" s="624"/>
      <c r="DL13" s="624"/>
      <c r="DM13" s="624"/>
      <c r="DN13" s="624"/>
      <c r="DO13" s="624"/>
      <c r="DP13" s="625"/>
      <c r="DQ13" s="632">
        <v>5076493</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110597</v>
      </c>
      <c r="BH14" s="624"/>
      <c r="BI14" s="624"/>
      <c r="BJ14" s="624"/>
      <c r="BK14" s="624"/>
      <c r="BL14" s="624"/>
      <c r="BM14" s="624"/>
      <c r="BN14" s="625"/>
      <c r="BO14" s="626">
        <v>0.3</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2344633</v>
      </c>
      <c r="CS14" s="624"/>
      <c r="CT14" s="624"/>
      <c r="CU14" s="624"/>
      <c r="CV14" s="624"/>
      <c r="CW14" s="624"/>
      <c r="CX14" s="624"/>
      <c r="CY14" s="625"/>
      <c r="CZ14" s="626">
        <v>4.0999999999999996</v>
      </c>
      <c r="DA14" s="626"/>
      <c r="DB14" s="626"/>
      <c r="DC14" s="626"/>
      <c r="DD14" s="632">
        <v>143458</v>
      </c>
      <c r="DE14" s="624"/>
      <c r="DF14" s="624"/>
      <c r="DG14" s="624"/>
      <c r="DH14" s="624"/>
      <c r="DI14" s="624"/>
      <c r="DJ14" s="624"/>
      <c r="DK14" s="624"/>
      <c r="DL14" s="624"/>
      <c r="DM14" s="624"/>
      <c r="DN14" s="624"/>
      <c r="DO14" s="624"/>
      <c r="DP14" s="625"/>
      <c r="DQ14" s="632">
        <v>2214481</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93346</v>
      </c>
      <c r="S15" s="624"/>
      <c r="T15" s="624"/>
      <c r="U15" s="624"/>
      <c r="V15" s="624"/>
      <c r="W15" s="624"/>
      <c r="X15" s="624"/>
      <c r="Y15" s="625"/>
      <c r="Z15" s="626">
        <v>0.2</v>
      </c>
      <c r="AA15" s="626"/>
      <c r="AB15" s="626"/>
      <c r="AC15" s="626"/>
      <c r="AD15" s="627">
        <v>93346</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861057</v>
      </c>
      <c r="BH15" s="624"/>
      <c r="BI15" s="624"/>
      <c r="BJ15" s="624"/>
      <c r="BK15" s="624"/>
      <c r="BL15" s="624"/>
      <c r="BM15" s="624"/>
      <c r="BN15" s="625"/>
      <c r="BO15" s="626">
        <v>2.4</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6799944</v>
      </c>
      <c r="CS15" s="624"/>
      <c r="CT15" s="624"/>
      <c r="CU15" s="624"/>
      <c r="CV15" s="624"/>
      <c r="CW15" s="624"/>
      <c r="CX15" s="624"/>
      <c r="CY15" s="625"/>
      <c r="CZ15" s="626">
        <v>11.9</v>
      </c>
      <c r="DA15" s="626"/>
      <c r="DB15" s="626"/>
      <c r="DC15" s="626"/>
      <c r="DD15" s="632">
        <v>2510390</v>
      </c>
      <c r="DE15" s="624"/>
      <c r="DF15" s="624"/>
      <c r="DG15" s="624"/>
      <c r="DH15" s="624"/>
      <c r="DI15" s="624"/>
      <c r="DJ15" s="624"/>
      <c r="DK15" s="624"/>
      <c r="DL15" s="624"/>
      <c r="DM15" s="624"/>
      <c r="DN15" s="624"/>
      <c r="DO15" s="624"/>
      <c r="DP15" s="625"/>
      <c r="DQ15" s="632">
        <v>4554737</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158331</v>
      </c>
      <c r="S16" s="624"/>
      <c r="T16" s="624"/>
      <c r="U16" s="624"/>
      <c r="V16" s="624"/>
      <c r="W16" s="624"/>
      <c r="X16" s="624"/>
      <c r="Y16" s="625"/>
      <c r="Z16" s="626">
        <v>0.3</v>
      </c>
      <c r="AA16" s="626"/>
      <c r="AB16" s="626"/>
      <c r="AC16" s="626"/>
      <c r="AD16" s="627" t="s">
        <v>109</v>
      </c>
      <c r="AE16" s="627"/>
      <c r="AF16" s="627"/>
      <c r="AG16" s="627"/>
      <c r="AH16" s="627"/>
      <c r="AI16" s="627"/>
      <c r="AJ16" s="627"/>
      <c r="AK16" s="627"/>
      <c r="AL16" s="628" t="s">
        <v>109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t="s">
        <v>109</v>
      </c>
      <c r="S17" s="624"/>
      <c r="T17" s="624"/>
      <c r="U17" s="624"/>
      <c r="V17" s="624"/>
      <c r="W17" s="624"/>
      <c r="X17" s="624"/>
      <c r="Y17" s="625"/>
      <c r="Z17" s="626" t="s">
        <v>109</v>
      </c>
      <c r="AA17" s="626"/>
      <c r="AB17" s="626"/>
      <c r="AC17" s="626"/>
      <c r="AD17" s="627" t="s">
        <v>109</v>
      </c>
      <c r="AE17" s="627"/>
      <c r="AF17" s="627"/>
      <c r="AG17" s="627"/>
      <c r="AH17" s="627"/>
      <c r="AI17" s="627"/>
      <c r="AJ17" s="627"/>
      <c r="AK17" s="627"/>
      <c r="AL17" s="628" t="s">
        <v>109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v>598</v>
      </c>
      <c r="BH17" s="624"/>
      <c r="BI17" s="624"/>
      <c r="BJ17" s="624"/>
      <c r="BK17" s="624"/>
      <c r="BL17" s="624"/>
      <c r="BM17" s="624"/>
      <c r="BN17" s="625"/>
      <c r="BO17" s="626">
        <v>0</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4228751</v>
      </c>
      <c r="CS17" s="624"/>
      <c r="CT17" s="624"/>
      <c r="CU17" s="624"/>
      <c r="CV17" s="624"/>
      <c r="CW17" s="624"/>
      <c r="CX17" s="624"/>
      <c r="CY17" s="625"/>
      <c r="CZ17" s="626">
        <v>7.4</v>
      </c>
      <c r="DA17" s="626"/>
      <c r="DB17" s="626"/>
      <c r="DC17" s="626"/>
      <c r="DD17" s="632" t="s">
        <v>109</v>
      </c>
      <c r="DE17" s="624"/>
      <c r="DF17" s="624"/>
      <c r="DG17" s="624"/>
      <c r="DH17" s="624"/>
      <c r="DI17" s="624"/>
      <c r="DJ17" s="624"/>
      <c r="DK17" s="624"/>
      <c r="DL17" s="624"/>
      <c r="DM17" s="624"/>
      <c r="DN17" s="624"/>
      <c r="DO17" s="624"/>
      <c r="DP17" s="625"/>
      <c r="DQ17" s="632">
        <v>4103599</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158254</v>
      </c>
      <c r="S18" s="624"/>
      <c r="T18" s="624"/>
      <c r="U18" s="624"/>
      <c r="V18" s="624"/>
      <c r="W18" s="624"/>
      <c r="X18" s="624"/>
      <c r="Y18" s="625"/>
      <c r="Z18" s="626">
        <v>0.3</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77</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3401973</v>
      </c>
      <c r="BH19" s="624"/>
      <c r="BI19" s="624"/>
      <c r="BJ19" s="624"/>
      <c r="BK19" s="624"/>
      <c r="BL19" s="624"/>
      <c r="BM19" s="624"/>
      <c r="BN19" s="625"/>
      <c r="BO19" s="626">
        <v>9.5</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40096785</v>
      </c>
      <c r="S20" s="624"/>
      <c r="T20" s="624"/>
      <c r="U20" s="624"/>
      <c r="V20" s="624"/>
      <c r="W20" s="624"/>
      <c r="X20" s="624"/>
      <c r="Y20" s="625"/>
      <c r="Z20" s="626">
        <v>65.8</v>
      </c>
      <c r="AA20" s="626"/>
      <c r="AB20" s="626"/>
      <c r="AC20" s="626"/>
      <c r="AD20" s="627">
        <v>36536479</v>
      </c>
      <c r="AE20" s="627"/>
      <c r="AF20" s="627"/>
      <c r="AG20" s="627"/>
      <c r="AH20" s="627"/>
      <c r="AI20" s="627"/>
      <c r="AJ20" s="627"/>
      <c r="AK20" s="627"/>
      <c r="AL20" s="628">
        <v>99.3</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3401973</v>
      </c>
      <c r="BH20" s="624"/>
      <c r="BI20" s="624"/>
      <c r="BJ20" s="624"/>
      <c r="BK20" s="624"/>
      <c r="BL20" s="624"/>
      <c r="BM20" s="624"/>
      <c r="BN20" s="625"/>
      <c r="BO20" s="626">
        <v>9.5</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57345250</v>
      </c>
      <c r="CS20" s="624"/>
      <c r="CT20" s="624"/>
      <c r="CU20" s="624"/>
      <c r="CV20" s="624"/>
      <c r="CW20" s="624"/>
      <c r="CX20" s="624"/>
      <c r="CY20" s="625"/>
      <c r="CZ20" s="626">
        <v>100</v>
      </c>
      <c r="DA20" s="626"/>
      <c r="DB20" s="626"/>
      <c r="DC20" s="626"/>
      <c r="DD20" s="632">
        <v>5893789</v>
      </c>
      <c r="DE20" s="624"/>
      <c r="DF20" s="624"/>
      <c r="DG20" s="624"/>
      <c r="DH20" s="624"/>
      <c r="DI20" s="624"/>
      <c r="DJ20" s="624"/>
      <c r="DK20" s="624"/>
      <c r="DL20" s="624"/>
      <c r="DM20" s="624"/>
      <c r="DN20" s="624"/>
      <c r="DO20" s="624"/>
      <c r="DP20" s="625"/>
      <c r="DQ20" s="632">
        <v>40150793</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23077</v>
      </c>
      <c r="S21" s="624"/>
      <c r="T21" s="624"/>
      <c r="U21" s="624"/>
      <c r="V21" s="624"/>
      <c r="W21" s="624"/>
      <c r="X21" s="624"/>
      <c r="Y21" s="625"/>
      <c r="Z21" s="626">
        <v>0</v>
      </c>
      <c r="AA21" s="626"/>
      <c r="AB21" s="626"/>
      <c r="AC21" s="626"/>
      <c r="AD21" s="627">
        <v>23077</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523026</v>
      </c>
      <c r="S22" s="624"/>
      <c r="T22" s="624"/>
      <c r="U22" s="624"/>
      <c r="V22" s="624"/>
      <c r="W22" s="624"/>
      <c r="X22" s="624"/>
      <c r="Y22" s="625"/>
      <c r="Z22" s="626">
        <v>0.9</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705743</v>
      </c>
      <c r="S23" s="624"/>
      <c r="T23" s="624"/>
      <c r="U23" s="624"/>
      <c r="V23" s="624"/>
      <c r="W23" s="624"/>
      <c r="X23" s="624"/>
      <c r="Y23" s="625"/>
      <c r="Z23" s="626">
        <v>1.2</v>
      </c>
      <c r="AA23" s="626"/>
      <c r="AB23" s="626"/>
      <c r="AC23" s="626"/>
      <c r="AD23" s="627">
        <v>175654</v>
      </c>
      <c r="AE23" s="627"/>
      <c r="AF23" s="627"/>
      <c r="AG23" s="627"/>
      <c r="AH23" s="627"/>
      <c r="AI23" s="627"/>
      <c r="AJ23" s="627"/>
      <c r="AK23" s="627"/>
      <c r="AL23" s="628">
        <v>0.5</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3401973</v>
      </c>
      <c r="BH23" s="624"/>
      <c r="BI23" s="624"/>
      <c r="BJ23" s="624"/>
      <c r="BK23" s="624"/>
      <c r="BL23" s="624"/>
      <c r="BM23" s="624"/>
      <c r="BN23" s="625"/>
      <c r="BO23" s="626">
        <v>9.5</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793278</v>
      </c>
      <c r="S24" s="624"/>
      <c r="T24" s="624"/>
      <c r="U24" s="624"/>
      <c r="V24" s="624"/>
      <c r="W24" s="624"/>
      <c r="X24" s="624"/>
      <c r="Y24" s="625"/>
      <c r="Z24" s="626">
        <v>1.3</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28748941</v>
      </c>
      <c r="CS24" s="613"/>
      <c r="CT24" s="613"/>
      <c r="CU24" s="613"/>
      <c r="CV24" s="613"/>
      <c r="CW24" s="613"/>
      <c r="CX24" s="613"/>
      <c r="CY24" s="614"/>
      <c r="CZ24" s="650">
        <v>50.1</v>
      </c>
      <c r="DA24" s="651"/>
      <c r="DB24" s="651"/>
      <c r="DC24" s="652"/>
      <c r="DD24" s="649">
        <v>20272573</v>
      </c>
      <c r="DE24" s="613"/>
      <c r="DF24" s="613"/>
      <c r="DG24" s="613"/>
      <c r="DH24" s="613"/>
      <c r="DI24" s="613"/>
      <c r="DJ24" s="613"/>
      <c r="DK24" s="614"/>
      <c r="DL24" s="649">
        <v>20024658</v>
      </c>
      <c r="DM24" s="613"/>
      <c r="DN24" s="613"/>
      <c r="DO24" s="613"/>
      <c r="DP24" s="613"/>
      <c r="DQ24" s="613"/>
      <c r="DR24" s="613"/>
      <c r="DS24" s="613"/>
      <c r="DT24" s="613"/>
      <c r="DU24" s="613"/>
      <c r="DV24" s="614"/>
      <c r="DW24" s="617">
        <v>54.4</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7055499</v>
      </c>
      <c r="S25" s="624"/>
      <c r="T25" s="624"/>
      <c r="U25" s="624"/>
      <c r="V25" s="624"/>
      <c r="W25" s="624"/>
      <c r="X25" s="624"/>
      <c r="Y25" s="625"/>
      <c r="Z25" s="626">
        <v>11.6</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12813603</v>
      </c>
      <c r="CS25" s="655"/>
      <c r="CT25" s="655"/>
      <c r="CU25" s="655"/>
      <c r="CV25" s="655"/>
      <c r="CW25" s="655"/>
      <c r="CX25" s="655"/>
      <c r="CY25" s="656"/>
      <c r="CZ25" s="657">
        <v>22.3</v>
      </c>
      <c r="DA25" s="658"/>
      <c r="DB25" s="658"/>
      <c r="DC25" s="659"/>
      <c r="DD25" s="632">
        <v>12141010</v>
      </c>
      <c r="DE25" s="655"/>
      <c r="DF25" s="655"/>
      <c r="DG25" s="655"/>
      <c r="DH25" s="655"/>
      <c r="DI25" s="655"/>
      <c r="DJ25" s="655"/>
      <c r="DK25" s="656"/>
      <c r="DL25" s="632">
        <v>12015592</v>
      </c>
      <c r="DM25" s="655"/>
      <c r="DN25" s="655"/>
      <c r="DO25" s="655"/>
      <c r="DP25" s="655"/>
      <c r="DQ25" s="655"/>
      <c r="DR25" s="655"/>
      <c r="DS25" s="655"/>
      <c r="DT25" s="655"/>
      <c r="DU25" s="655"/>
      <c r="DV25" s="656"/>
      <c r="DW25" s="628">
        <v>32.700000000000003</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8479000</v>
      </c>
      <c r="CS26" s="624"/>
      <c r="CT26" s="624"/>
      <c r="CU26" s="624"/>
      <c r="CV26" s="624"/>
      <c r="CW26" s="624"/>
      <c r="CX26" s="624"/>
      <c r="CY26" s="625"/>
      <c r="CZ26" s="657">
        <v>14.8</v>
      </c>
      <c r="DA26" s="658"/>
      <c r="DB26" s="658"/>
      <c r="DC26" s="659"/>
      <c r="DD26" s="632">
        <v>7951751</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3038935</v>
      </c>
      <c r="S27" s="624"/>
      <c r="T27" s="624"/>
      <c r="U27" s="624"/>
      <c r="V27" s="624"/>
      <c r="W27" s="624"/>
      <c r="X27" s="624"/>
      <c r="Y27" s="625"/>
      <c r="Z27" s="626">
        <v>5</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35695644</v>
      </c>
      <c r="BH27" s="624"/>
      <c r="BI27" s="624"/>
      <c r="BJ27" s="624"/>
      <c r="BK27" s="624"/>
      <c r="BL27" s="624"/>
      <c r="BM27" s="624"/>
      <c r="BN27" s="625"/>
      <c r="BO27" s="626">
        <v>100</v>
      </c>
      <c r="BP27" s="626"/>
      <c r="BQ27" s="626"/>
      <c r="BR27" s="626"/>
      <c r="BS27" s="632">
        <v>153866</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11706587</v>
      </c>
      <c r="CS27" s="655"/>
      <c r="CT27" s="655"/>
      <c r="CU27" s="655"/>
      <c r="CV27" s="655"/>
      <c r="CW27" s="655"/>
      <c r="CX27" s="655"/>
      <c r="CY27" s="656"/>
      <c r="CZ27" s="657">
        <v>20.399999999999999</v>
      </c>
      <c r="DA27" s="658"/>
      <c r="DB27" s="658"/>
      <c r="DC27" s="659"/>
      <c r="DD27" s="632">
        <v>4027964</v>
      </c>
      <c r="DE27" s="655"/>
      <c r="DF27" s="655"/>
      <c r="DG27" s="655"/>
      <c r="DH27" s="655"/>
      <c r="DI27" s="655"/>
      <c r="DJ27" s="655"/>
      <c r="DK27" s="656"/>
      <c r="DL27" s="632">
        <v>3905467</v>
      </c>
      <c r="DM27" s="655"/>
      <c r="DN27" s="655"/>
      <c r="DO27" s="655"/>
      <c r="DP27" s="655"/>
      <c r="DQ27" s="655"/>
      <c r="DR27" s="655"/>
      <c r="DS27" s="655"/>
      <c r="DT27" s="655"/>
      <c r="DU27" s="655"/>
      <c r="DV27" s="656"/>
      <c r="DW27" s="628">
        <v>10.6</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567950</v>
      </c>
      <c r="S28" s="624"/>
      <c r="T28" s="624"/>
      <c r="U28" s="624"/>
      <c r="V28" s="624"/>
      <c r="W28" s="624"/>
      <c r="X28" s="624"/>
      <c r="Y28" s="625"/>
      <c r="Z28" s="626">
        <v>0.9</v>
      </c>
      <c r="AA28" s="626"/>
      <c r="AB28" s="626"/>
      <c r="AC28" s="626"/>
      <c r="AD28" s="627">
        <v>41014</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4228751</v>
      </c>
      <c r="CS28" s="624"/>
      <c r="CT28" s="624"/>
      <c r="CU28" s="624"/>
      <c r="CV28" s="624"/>
      <c r="CW28" s="624"/>
      <c r="CX28" s="624"/>
      <c r="CY28" s="625"/>
      <c r="CZ28" s="657">
        <v>7.4</v>
      </c>
      <c r="DA28" s="658"/>
      <c r="DB28" s="658"/>
      <c r="DC28" s="659"/>
      <c r="DD28" s="632">
        <v>4103599</v>
      </c>
      <c r="DE28" s="624"/>
      <c r="DF28" s="624"/>
      <c r="DG28" s="624"/>
      <c r="DH28" s="624"/>
      <c r="DI28" s="624"/>
      <c r="DJ28" s="624"/>
      <c r="DK28" s="625"/>
      <c r="DL28" s="632">
        <v>4103599</v>
      </c>
      <c r="DM28" s="624"/>
      <c r="DN28" s="624"/>
      <c r="DO28" s="624"/>
      <c r="DP28" s="624"/>
      <c r="DQ28" s="624"/>
      <c r="DR28" s="624"/>
      <c r="DS28" s="624"/>
      <c r="DT28" s="624"/>
      <c r="DU28" s="624"/>
      <c r="DV28" s="625"/>
      <c r="DW28" s="628">
        <v>11.2</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149978</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4227235</v>
      </c>
      <c r="CS29" s="655"/>
      <c r="CT29" s="655"/>
      <c r="CU29" s="655"/>
      <c r="CV29" s="655"/>
      <c r="CW29" s="655"/>
      <c r="CX29" s="655"/>
      <c r="CY29" s="656"/>
      <c r="CZ29" s="657">
        <v>7.4</v>
      </c>
      <c r="DA29" s="658"/>
      <c r="DB29" s="658"/>
      <c r="DC29" s="659"/>
      <c r="DD29" s="632">
        <v>4102083</v>
      </c>
      <c r="DE29" s="655"/>
      <c r="DF29" s="655"/>
      <c r="DG29" s="655"/>
      <c r="DH29" s="655"/>
      <c r="DI29" s="655"/>
      <c r="DJ29" s="655"/>
      <c r="DK29" s="656"/>
      <c r="DL29" s="632">
        <v>4102083</v>
      </c>
      <c r="DM29" s="655"/>
      <c r="DN29" s="655"/>
      <c r="DO29" s="655"/>
      <c r="DP29" s="655"/>
      <c r="DQ29" s="655"/>
      <c r="DR29" s="655"/>
      <c r="DS29" s="655"/>
      <c r="DT29" s="655"/>
      <c r="DU29" s="655"/>
      <c r="DV29" s="656"/>
      <c r="DW29" s="628">
        <v>11.2</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336049</v>
      </c>
      <c r="S30" s="624"/>
      <c r="T30" s="624"/>
      <c r="U30" s="624"/>
      <c r="V30" s="624"/>
      <c r="W30" s="624"/>
      <c r="X30" s="624"/>
      <c r="Y30" s="625"/>
      <c r="Z30" s="626">
        <v>0.6</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v>
      </c>
      <c r="BH30" s="682"/>
      <c r="BI30" s="682"/>
      <c r="BJ30" s="682"/>
      <c r="BK30" s="682"/>
      <c r="BL30" s="682"/>
      <c r="BM30" s="618">
        <v>96</v>
      </c>
      <c r="BN30" s="682"/>
      <c r="BO30" s="682"/>
      <c r="BP30" s="682"/>
      <c r="BQ30" s="683"/>
      <c r="BR30" s="681">
        <v>98.9</v>
      </c>
      <c r="BS30" s="682"/>
      <c r="BT30" s="682"/>
      <c r="BU30" s="682"/>
      <c r="BV30" s="682"/>
      <c r="BW30" s="682"/>
      <c r="BX30" s="618">
        <v>95.2</v>
      </c>
      <c r="BY30" s="682"/>
      <c r="BZ30" s="682"/>
      <c r="CA30" s="682"/>
      <c r="CB30" s="683"/>
      <c r="CD30" s="686"/>
      <c r="CE30" s="687"/>
      <c r="CF30" s="637" t="s">
        <v>290</v>
      </c>
      <c r="CG30" s="638"/>
      <c r="CH30" s="638"/>
      <c r="CI30" s="638"/>
      <c r="CJ30" s="638"/>
      <c r="CK30" s="638"/>
      <c r="CL30" s="638"/>
      <c r="CM30" s="638"/>
      <c r="CN30" s="638"/>
      <c r="CO30" s="638"/>
      <c r="CP30" s="638"/>
      <c r="CQ30" s="639"/>
      <c r="CR30" s="623">
        <v>3707221</v>
      </c>
      <c r="CS30" s="624"/>
      <c r="CT30" s="624"/>
      <c r="CU30" s="624"/>
      <c r="CV30" s="624"/>
      <c r="CW30" s="624"/>
      <c r="CX30" s="624"/>
      <c r="CY30" s="625"/>
      <c r="CZ30" s="657">
        <v>6.5</v>
      </c>
      <c r="DA30" s="658"/>
      <c r="DB30" s="658"/>
      <c r="DC30" s="659"/>
      <c r="DD30" s="632">
        <v>3582069</v>
      </c>
      <c r="DE30" s="624"/>
      <c r="DF30" s="624"/>
      <c r="DG30" s="624"/>
      <c r="DH30" s="624"/>
      <c r="DI30" s="624"/>
      <c r="DJ30" s="624"/>
      <c r="DK30" s="625"/>
      <c r="DL30" s="632">
        <v>3582069</v>
      </c>
      <c r="DM30" s="624"/>
      <c r="DN30" s="624"/>
      <c r="DO30" s="624"/>
      <c r="DP30" s="624"/>
      <c r="DQ30" s="624"/>
      <c r="DR30" s="624"/>
      <c r="DS30" s="624"/>
      <c r="DT30" s="624"/>
      <c r="DU30" s="624"/>
      <c r="DV30" s="625"/>
      <c r="DW30" s="628">
        <v>9.6999999999999993</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2417796</v>
      </c>
      <c r="S31" s="624"/>
      <c r="T31" s="624"/>
      <c r="U31" s="624"/>
      <c r="V31" s="624"/>
      <c r="W31" s="624"/>
      <c r="X31" s="624"/>
      <c r="Y31" s="625"/>
      <c r="Z31" s="626">
        <v>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v>
      </c>
      <c r="BH31" s="655"/>
      <c r="BI31" s="655"/>
      <c r="BJ31" s="655"/>
      <c r="BK31" s="655"/>
      <c r="BL31" s="655"/>
      <c r="BM31" s="629">
        <v>95.6</v>
      </c>
      <c r="BN31" s="679"/>
      <c r="BO31" s="679"/>
      <c r="BP31" s="679"/>
      <c r="BQ31" s="680"/>
      <c r="BR31" s="678">
        <v>98.9</v>
      </c>
      <c r="BS31" s="655"/>
      <c r="BT31" s="655"/>
      <c r="BU31" s="655"/>
      <c r="BV31" s="655"/>
      <c r="BW31" s="655"/>
      <c r="BX31" s="629">
        <v>95.1</v>
      </c>
      <c r="BY31" s="679"/>
      <c r="BZ31" s="679"/>
      <c r="CA31" s="679"/>
      <c r="CB31" s="680"/>
      <c r="CD31" s="686"/>
      <c r="CE31" s="687"/>
      <c r="CF31" s="637" t="s">
        <v>294</v>
      </c>
      <c r="CG31" s="638"/>
      <c r="CH31" s="638"/>
      <c r="CI31" s="638"/>
      <c r="CJ31" s="638"/>
      <c r="CK31" s="638"/>
      <c r="CL31" s="638"/>
      <c r="CM31" s="638"/>
      <c r="CN31" s="638"/>
      <c r="CO31" s="638"/>
      <c r="CP31" s="638"/>
      <c r="CQ31" s="639"/>
      <c r="CR31" s="623">
        <v>520014</v>
      </c>
      <c r="CS31" s="655"/>
      <c r="CT31" s="655"/>
      <c r="CU31" s="655"/>
      <c r="CV31" s="655"/>
      <c r="CW31" s="655"/>
      <c r="CX31" s="655"/>
      <c r="CY31" s="656"/>
      <c r="CZ31" s="657">
        <v>0.9</v>
      </c>
      <c r="DA31" s="658"/>
      <c r="DB31" s="658"/>
      <c r="DC31" s="659"/>
      <c r="DD31" s="632">
        <v>520014</v>
      </c>
      <c r="DE31" s="655"/>
      <c r="DF31" s="655"/>
      <c r="DG31" s="655"/>
      <c r="DH31" s="655"/>
      <c r="DI31" s="655"/>
      <c r="DJ31" s="655"/>
      <c r="DK31" s="656"/>
      <c r="DL31" s="632">
        <v>520014</v>
      </c>
      <c r="DM31" s="655"/>
      <c r="DN31" s="655"/>
      <c r="DO31" s="655"/>
      <c r="DP31" s="655"/>
      <c r="DQ31" s="655"/>
      <c r="DR31" s="655"/>
      <c r="DS31" s="655"/>
      <c r="DT31" s="655"/>
      <c r="DU31" s="655"/>
      <c r="DV31" s="656"/>
      <c r="DW31" s="628">
        <v>1.4</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2356551</v>
      </c>
      <c r="S32" s="624"/>
      <c r="T32" s="624"/>
      <c r="U32" s="624"/>
      <c r="V32" s="624"/>
      <c r="W32" s="624"/>
      <c r="X32" s="624"/>
      <c r="Y32" s="625"/>
      <c r="Z32" s="626">
        <v>3.9</v>
      </c>
      <c r="AA32" s="626"/>
      <c r="AB32" s="626"/>
      <c r="AC32" s="626"/>
      <c r="AD32" s="627">
        <v>1958</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98.9</v>
      </c>
      <c r="BH32" s="691"/>
      <c r="BI32" s="691"/>
      <c r="BJ32" s="691"/>
      <c r="BK32" s="691"/>
      <c r="BL32" s="691"/>
      <c r="BM32" s="692">
        <v>96.2</v>
      </c>
      <c r="BN32" s="691"/>
      <c r="BO32" s="691"/>
      <c r="BP32" s="691"/>
      <c r="BQ32" s="693"/>
      <c r="BR32" s="690">
        <v>98.8</v>
      </c>
      <c r="BS32" s="691"/>
      <c r="BT32" s="691"/>
      <c r="BU32" s="691"/>
      <c r="BV32" s="691"/>
      <c r="BW32" s="691"/>
      <c r="BX32" s="692">
        <v>95.3</v>
      </c>
      <c r="BY32" s="691"/>
      <c r="BZ32" s="691"/>
      <c r="CA32" s="691"/>
      <c r="CB32" s="693"/>
      <c r="CD32" s="688"/>
      <c r="CE32" s="689"/>
      <c r="CF32" s="637" t="s">
        <v>297</v>
      </c>
      <c r="CG32" s="638"/>
      <c r="CH32" s="638"/>
      <c r="CI32" s="638"/>
      <c r="CJ32" s="638"/>
      <c r="CK32" s="638"/>
      <c r="CL32" s="638"/>
      <c r="CM32" s="638"/>
      <c r="CN32" s="638"/>
      <c r="CO32" s="638"/>
      <c r="CP32" s="638"/>
      <c r="CQ32" s="639"/>
      <c r="CR32" s="623">
        <v>1516</v>
      </c>
      <c r="CS32" s="624"/>
      <c r="CT32" s="624"/>
      <c r="CU32" s="624"/>
      <c r="CV32" s="624"/>
      <c r="CW32" s="624"/>
      <c r="CX32" s="624"/>
      <c r="CY32" s="625"/>
      <c r="CZ32" s="657">
        <v>0</v>
      </c>
      <c r="DA32" s="658"/>
      <c r="DB32" s="658"/>
      <c r="DC32" s="659"/>
      <c r="DD32" s="632">
        <v>1516</v>
      </c>
      <c r="DE32" s="624"/>
      <c r="DF32" s="624"/>
      <c r="DG32" s="624"/>
      <c r="DH32" s="624"/>
      <c r="DI32" s="624"/>
      <c r="DJ32" s="624"/>
      <c r="DK32" s="625"/>
      <c r="DL32" s="632">
        <v>1516</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2871500</v>
      </c>
      <c r="S33" s="624"/>
      <c r="T33" s="624"/>
      <c r="U33" s="624"/>
      <c r="V33" s="624"/>
      <c r="W33" s="624"/>
      <c r="X33" s="624"/>
      <c r="Y33" s="625"/>
      <c r="Z33" s="626">
        <v>4.7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22702520</v>
      </c>
      <c r="CS33" s="655"/>
      <c r="CT33" s="655"/>
      <c r="CU33" s="655"/>
      <c r="CV33" s="655"/>
      <c r="CW33" s="655"/>
      <c r="CX33" s="655"/>
      <c r="CY33" s="656"/>
      <c r="CZ33" s="657">
        <v>39.6</v>
      </c>
      <c r="DA33" s="658"/>
      <c r="DB33" s="658"/>
      <c r="DC33" s="659"/>
      <c r="DD33" s="632">
        <v>18331734</v>
      </c>
      <c r="DE33" s="655"/>
      <c r="DF33" s="655"/>
      <c r="DG33" s="655"/>
      <c r="DH33" s="655"/>
      <c r="DI33" s="655"/>
      <c r="DJ33" s="655"/>
      <c r="DK33" s="656"/>
      <c r="DL33" s="632">
        <v>14548862</v>
      </c>
      <c r="DM33" s="655"/>
      <c r="DN33" s="655"/>
      <c r="DO33" s="655"/>
      <c r="DP33" s="655"/>
      <c r="DQ33" s="655"/>
      <c r="DR33" s="655"/>
      <c r="DS33" s="655"/>
      <c r="DT33" s="655"/>
      <c r="DU33" s="655"/>
      <c r="DV33" s="656"/>
      <c r="DW33" s="628">
        <v>39.6</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8774747</v>
      </c>
      <c r="CS34" s="624"/>
      <c r="CT34" s="624"/>
      <c r="CU34" s="624"/>
      <c r="CV34" s="624"/>
      <c r="CW34" s="624"/>
      <c r="CX34" s="624"/>
      <c r="CY34" s="625"/>
      <c r="CZ34" s="657">
        <v>15.3</v>
      </c>
      <c r="DA34" s="658"/>
      <c r="DB34" s="658"/>
      <c r="DC34" s="659"/>
      <c r="DD34" s="632">
        <v>6911060</v>
      </c>
      <c r="DE34" s="624"/>
      <c r="DF34" s="624"/>
      <c r="DG34" s="624"/>
      <c r="DH34" s="624"/>
      <c r="DI34" s="624"/>
      <c r="DJ34" s="624"/>
      <c r="DK34" s="625"/>
      <c r="DL34" s="632">
        <v>6353568</v>
      </c>
      <c r="DM34" s="624"/>
      <c r="DN34" s="624"/>
      <c r="DO34" s="624"/>
      <c r="DP34" s="624"/>
      <c r="DQ34" s="624"/>
      <c r="DR34" s="624"/>
      <c r="DS34" s="624"/>
      <c r="DT34" s="624"/>
      <c r="DU34" s="624"/>
      <c r="DV34" s="625"/>
      <c r="DW34" s="628">
        <v>17.3</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t="s">
        <v>109</v>
      </c>
      <c r="S35" s="624"/>
      <c r="T35" s="624"/>
      <c r="U35" s="624"/>
      <c r="V35" s="624"/>
      <c r="W35" s="624"/>
      <c r="X35" s="624"/>
      <c r="Y35" s="625"/>
      <c r="Z35" s="626" t="s">
        <v>109</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8172466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473874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382066</v>
      </c>
      <c r="CS35" s="655"/>
      <c r="CT35" s="655"/>
      <c r="CU35" s="655"/>
      <c r="CV35" s="655"/>
      <c r="CW35" s="655"/>
      <c r="CX35" s="655"/>
      <c r="CY35" s="656"/>
      <c r="CZ35" s="657">
        <v>0.7</v>
      </c>
      <c r="DA35" s="658"/>
      <c r="DB35" s="658"/>
      <c r="DC35" s="659"/>
      <c r="DD35" s="632">
        <v>382066</v>
      </c>
      <c r="DE35" s="655"/>
      <c r="DF35" s="655"/>
      <c r="DG35" s="655"/>
      <c r="DH35" s="655"/>
      <c r="DI35" s="655"/>
      <c r="DJ35" s="655"/>
      <c r="DK35" s="656"/>
      <c r="DL35" s="632">
        <v>382066</v>
      </c>
      <c r="DM35" s="655"/>
      <c r="DN35" s="655"/>
      <c r="DO35" s="655"/>
      <c r="DP35" s="655"/>
      <c r="DQ35" s="655"/>
      <c r="DR35" s="655"/>
      <c r="DS35" s="655"/>
      <c r="DT35" s="655"/>
      <c r="DU35" s="655"/>
      <c r="DV35" s="656"/>
      <c r="DW35" s="628">
        <v>1</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60936167</v>
      </c>
      <c r="S36" s="696"/>
      <c r="T36" s="696"/>
      <c r="U36" s="696"/>
      <c r="V36" s="696"/>
      <c r="W36" s="696"/>
      <c r="X36" s="696"/>
      <c r="Y36" s="697"/>
      <c r="Z36" s="698">
        <v>100</v>
      </c>
      <c r="AA36" s="698"/>
      <c r="AB36" s="698"/>
      <c r="AC36" s="698"/>
      <c r="AD36" s="699">
        <v>36778182</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2301847</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-287889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2242789</v>
      </c>
      <c r="CS36" s="624"/>
      <c r="CT36" s="624"/>
      <c r="CU36" s="624"/>
      <c r="CV36" s="624"/>
      <c r="CW36" s="624"/>
      <c r="CX36" s="624"/>
      <c r="CY36" s="625"/>
      <c r="CZ36" s="657">
        <v>3.9</v>
      </c>
      <c r="DA36" s="658"/>
      <c r="DB36" s="658"/>
      <c r="DC36" s="659"/>
      <c r="DD36" s="632">
        <v>2043775</v>
      </c>
      <c r="DE36" s="624"/>
      <c r="DF36" s="624"/>
      <c r="DG36" s="624"/>
      <c r="DH36" s="624"/>
      <c r="DI36" s="624"/>
      <c r="DJ36" s="624"/>
      <c r="DK36" s="625"/>
      <c r="DL36" s="632">
        <v>1287156</v>
      </c>
      <c r="DM36" s="624"/>
      <c r="DN36" s="624"/>
      <c r="DO36" s="624"/>
      <c r="DP36" s="624"/>
      <c r="DQ36" s="624"/>
      <c r="DR36" s="624"/>
      <c r="DS36" s="624"/>
      <c r="DT36" s="624"/>
      <c r="DU36" s="624"/>
      <c r="DV36" s="625"/>
      <c r="DW36" s="628">
        <v>3.5</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t="s">
        <v>213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28073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5127</v>
      </c>
      <c r="CS37" s="655"/>
      <c r="CT37" s="655"/>
      <c r="CU37" s="655"/>
      <c r="CV37" s="655"/>
      <c r="CW37" s="655"/>
      <c r="CX37" s="655"/>
      <c r="CY37" s="656"/>
      <c r="CZ37" s="657">
        <v>0</v>
      </c>
      <c r="DA37" s="658"/>
      <c r="DB37" s="658"/>
      <c r="DC37" s="659"/>
      <c r="DD37" s="632">
        <v>5127</v>
      </c>
      <c r="DE37" s="655"/>
      <c r="DF37" s="655"/>
      <c r="DG37" s="655"/>
      <c r="DH37" s="655"/>
      <c r="DI37" s="655"/>
      <c r="DJ37" s="655"/>
      <c r="DK37" s="656"/>
      <c r="DL37" s="632">
        <v>5127</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44764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8172466</v>
      </c>
      <c r="CS38" s="624"/>
      <c r="CT38" s="624"/>
      <c r="CU38" s="624"/>
      <c r="CV38" s="624"/>
      <c r="CW38" s="624"/>
      <c r="CX38" s="624"/>
      <c r="CY38" s="625"/>
      <c r="CZ38" s="657">
        <v>14.3</v>
      </c>
      <c r="DA38" s="658"/>
      <c r="DB38" s="658"/>
      <c r="DC38" s="659"/>
      <c r="DD38" s="632">
        <v>7438653</v>
      </c>
      <c r="DE38" s="624"/>
      <c r="DF38" s="624"/>
      <c r="DG38" s="624"/>
      <c r="DH38" s="624"/>
      <c r="DI38" s="624"/>
      <c r="DJ38" s="624"/>
      <c r="DK38" s="625"/>
      <c r="DL38" s="632">
        <v>6526072</v>
      </c>
      <c r="DM38" s="624"/>
      <c r="DN38" s="624"/>
      <c r="DO38" s="624"/>
      <c r="DP38" s="624"/>
      <c r="DQ38" s="624"/>
      <c r="DR38" s="624"/>
      <c r="DS38" s="624"/>
      <c r="DT38" s="624"/>
      <c r="DU38" s="624"/>
      <c r="DV38" s="625"/>
      <c r="DW38" s="628">
        <v>17.7</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1593056</v>
      </c>
      <c r="CS39" s="655"/>
      <c r="CT39" s="655"/>
      <c r="CU39" s="655"/>
      <c r="CV39" s="655"/>
      <c r="CW39" s="655"/>
      <c r="CX39" s="655"/>
      <c r="CY39" s="656"/>
      <c r="CZ39" s="657">
        <v>2.8</v>
      </c>
      <c r="DA39" s="658"/>
      <c r="DB39" s="658"/>
      <c r="DC39" s="659"/>
      <c r="DD39" s="632">
        <v>1556180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1585756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76</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1537396</v>
      </c>
      <c r="CS40" s="624"/>
      <c r="CT40" s="624"/>
      <c r="CU40" s="624"/>
      <c r="CV40" s="624"/>
      <c r="CW40" s="624"/>
      <c r="CX40" s="624"/>
      <c r="CY40" s="625"/>
      <c r="CZ40" s="657">
        <v>2.7</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4284863</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288</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5893789</v>
      </c>
      <c r="CS42" s="624"/>
      <c r="CT42" s="624"/>
      <c r="CU42" s="624"/>
      <c r="CV42" s="624"/>
      <c r="CW42" s="624"/>
      <c r="CX42" s="624"/>
      <c r="CY42" s="625"/>
      <c r="CZ42" s="657">
        <v>10.3</v>
      </c>
      <c r="DA42" s="706"/>
      <c r="DB42" s="706"/>
      <c r="DC42" s="707"/>
      <c r="DD42" s="632">
        <v>1546486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365906</v>
      </c>
      <c r="CS43" s="655"/>
      <c r="CT43" s="655"/>
      <c r="CU43" s="655"/>
      <c r="CV43" s="655"/>
      <c r="CW43" s="655"/>
      <c r="CX43" s="655"/>
      <c r="CY43" s="656"/>
      <c r="CZ43" s="657">
        <v>0.6</v>
      </c>
      <c r="DA43" s="658"/>
      <c r="DB43" s="658"/>
      <c r="DC43" s="659"/>
      <c r="DD43" s="632">
        <v>365906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5893789</v>
      </c>
      <c r="CS44" s="624"/>
      <c r="CT44" s="624"/>
      <c r="CU44" s="624"/>
      <c r="CV44" s="624"/>
      <c r="CW44" s="624"/>
      <c r="CX44" s="624"/>
      <c r="CY44" s="625"/>
      <c r="CZ44" s="657">
        <v>10.3</v>
      </c>
      <c r="DA44" s="706"/>
      <c r="DB44" s="706"/>
      <c r="DC44" s="707"/>
      <c r="DD44" s="632">
        <v>1546486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3986499</v>
      </c>
      <c r="CS45" s="655"/>
      <c r="CT45" s="655"/>
      <c r="CU45" s="655"/>
      <c r="CV45" s="655"/>
      <c r="CW45" s="655"/>
      <c r="CX45" s="655"/>
      <c r="CY45" s="656"/>
      <c r="CZ45" s="657">
        <v>7</v>
      </c>
      <c r="DA45" s="658"/>
      <c r="DB45" s="658"/>
      <c r="DC45" s="659"/>
      <c r="DD45" s="632">
        <v>560690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1852781</v>
      </c>
      <c r="CS46" s="624"/>
      <c r="CT46" s="624"/>
      <c r="CU46" s="624"/>
      <c r="CV46" s="624"/>
      <c r="CW46" s="624"/>
      <c r="CX46" s="624"/>
      <c r="CY46" s="625"/>
      <c r="CZ46" s="657">
        <v>3.2</v>
      </c>
      <c r="DA46" s="706"/>
      <c r="DB46" s="706"/>
      <c r="DC46" s="707"/>
      <c r="DD46" s="632">
        <v>931287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119</v>
      </c>
      <c r="CS47" s="655"/>
      <c r="CT47" s="655"/>
      <c r="CU47" s="655"/>
      <c r="CV47" s="655"/>
      <c r="CW47" s="655"/>
      <c r="CX47" s="655"/>
      <c r="CY47" s="656"/>
      <c r="CZ47" s="657" t="s">
        <v>119</v>
      </c>
      <c r="DA47" s="658"/>
      <c r="DB47" s="658"/>
      <c r="DC47" s="659"/>
      <c r="DD47" s="632" t="s">
        <v>119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57345250</v>
      </c>
      <c r="CS49" s="691"/>
      <c r="CT49" s="691"/>
      <c r="CU49" s="691"/>
      <c r="CV49" s="691"/>
      <c r="CW49" s="691"/>
      <c r="CX49" s="691"/>
      <c r="CY49" s="718"/>
      <c r="CZ49" s="719">
        <v>100</v>
      </c>
      <c r="DA49" s="720"/>
      <c r="DB49" s="720"/>
      <c r="DC49" s="721"/>
      <c r="DD49" s="722">
        <v>40150793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60869</v>
      </c>
      <c r="R7" s="753"/>
      <c r="S7" s="753"/>
      <c r="T7" s="753"/>
      <c r="U7" s="753"/>
      <c r="V7" s="753">
        <v>57305</v>
      </c>
      <c r="W7" s="753"/>
      <c r="X7" s="753"/>
      <c r="Y7" s="753"/>
      <c r="Z7" s="753"/>
      <c r="AA7" s="753">
        <v>3564</v>
      </c>
      <c r="AB7" s="753"/>
      <c r="AC7" s="753"/>
      <c r="AD7" s="753"/>
      <c r="AE7" s="754"/>
      <c r="AF7" s="755">
        <v>2251</v>
      </c>
      <c r="AG7" s="756"/>
      <c r="AH7" s="756"/>
      <c r="AI7" s="756"/>
      <c r="AJ7" s="757"/>
      <c r="AK7" s="792">
        <v>336</v>
      </c>
      <c r="AL7" s="793"/>
      <c r="AM7" s="793"/>
      <c r="AN7" s="793"/>
      <c r="AO7" s="793"/>
      <c r="AP7" s="793">
        <v>38067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535</v>
      </c>
      <c r="BS7" s="796" t="s">
        <v>528</v>
      </c>
      <c r="BT7" s="797"/>
      <c r="BU7" s="797"/>
      <c r="BV7" s="797"/>
      <c r="BW7" s="797"/>
      <c r="BX7" s="797"/>
      <c r="BY7" s="797"/>
      <c r="BZ7" s="797"/>
      <c r="CA7" s="797"/>
      <c r="CB7" s="797"/>
      <c r="CC7" s="797"/>
      <c r="CD7" s="797"/>
      <c r="CE7" s="797"/>
      <c r="CF7" s="797"/>
      <c r="CG7" s="798"/>
      <c r="CH7" s="789">
        <v>0</v>
      </c>
      <c r="CI7" s="790"/>
      <c r="CJ7" s="790"/>
      <c r="CK7" s="790"/>
      <c r="CL7" s="791"/>
      <c r="CM7" s="789">
        <v>204</v>
      </c>
      <c r="CN7" s="790"/>
      <c r="CO7" s="790"/>
      <c r="CP7" s="790"/>
      <c r="CQ7" s="791"/>
      <c r="CR7" s="789">
        <v>3</v>
      </c>
      <c r="CS7" s="790"/>
      <c r="CT7" s="790"/>
      <c r="CU7" s="790"/>
      <c r="CV7" s="791"/>
      <c r="CW7" s="789">
        <v>10</v>
      </c>
      <c r="CX7" s="790"/>
      <c r="CY7" s="790"/>
      <c r="CZ7" s="790"/>
      <c r="DA7" s="791"/>
      <c r="DB7" s="789" t="s">
        <v>471</v>
      </c>
      <c r="DC7" s="790"/>
      <c r="DD7" s="790"/>
      <c r="DE7" s="790"/>
      <c r="DF7" s="791"/>
      <c r="DG7" s="789">
        <v>5319</v>
      </c>
      <c r="DH7" s="790"/>
      <c r="DI7" s="790"/>
      <c r="DJ7" s="790"/>
      <c r="DK7" s="791"/>
      <c r="DL7" s="789" t="s">
        <v>471</v>
      </c>
      <c r="DM7" s="790"/>
      <c r="DN7" s="790"/>
      <c r="DO7" s="790"/>
      <c r="DP7" s="791"/>
      <c r="DQ7" s="789" t="s">
        <v>471</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62</v>
      </c>
      <c r="R8" s="777"/>
      <c r="S8" s="777"/>
      <c r="T8" s="777"/>
      <c r="U8" s="777"/>
      <c r="V8" s="777">
        <v>51</v>
      </c>
      <c r="W8" s="777"/>
      <c r="X8" s="777"/>
      <c r="Y8" s="777"/>
      <c r="Z8" s="777"/>
      <c r="AA8" s="777">
        <v>11</v>
      </c>
      <c r="AB8" s="777"/>
      <c r="AC8" s="777"/>
      <c r="AD8" s="777"/>
      <c r="AE8" s="778"/>
      <c r="AF8" s="779">
        <v>4</v>
      </c>
      <c r="AG8" s="780"/>
      <c r="AH8" s="780"/>
      <c r="AI8" s="780"/>
      <c r="AJ8" s="781"/>
      <c r="AK8" s="782">
        <v>51</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529</v>
      </c>
      <c r="BT8" s="787"/>
      <c r="BU8" s="787"/>
      <c r="BV8" s="787"/>
      <c r="BW8" s="787"/>
      <c r="BX8" s="787"/>
      <c r="BY8" s="787"/>
      <c r="BZ8" s="787"/>
      <c r="CA8" s="787"/>
      <c r="CB8" s="787"/>
      <c r="CC8" s="787"/>
      <c r="CD8" s="787"/>
      <c r="CE8" s="787"/>
      <c r="CF8" s="787"/>
      <c r="CG8" s="788"/>
      <c r="CH8" s="799">
        <v>2</v>
      </c>
      <c r="CI8" s="800"/>
      <c r="CJ8" s="800"/>
      <c r="CK8" s="800"/>
      <c r="CL8" s="801"/>
      <c r="CM8" s="799">
        <v>38</v>
      </c>
      <c r="CN8" s="800"/>
      <c r="CO8" s="800"/>
      <c r="CP8" s="800"/>
      <c r="CQ8" s="801"/>
      <c r="CR8" s="799">
        <v>10</v>
      </c>
      <c r="CS8" s="800"/>
      <c r="CT8" s="800"/>
      <c r="CU8" s="800"/>
      <c r="CV8" s="801"/>
      <c r="CW8" s="799" t="s">
        <v>471</v>
      </c>
      <c r="CX8" s="800"/>
      <c r="CY8" s="800"/>
      <c r="CZ8" s="800"/>
      <c r="DA8" s="801"/>
      <c r="DB8" s="799" t="s">
        <v>471</v>
      </c>
      <c r="DC8" s="800"/>
      <c r="DD8" s="800"/>
      <c r="DE8" s="800"/>
      <c r="DF8" s="801"/>
      <c r="DG8" s="799" t="s">
        <v>471</v>
      </c>
      <c r="DH8" s="800"/>
      <c r="DI8" s="800"/>
      <c r="DJ8" s="800"/>
      <c r="DK8" s="801"/>
      <c r="DL8" s="799" t="s">
        <v>471</v>
      </c>
      <c r="DM8" s="800"/>
      <c r="DN8" s="800"/>
      <c r="DO8" s="800"/>
      <c r="DP8" s="801"/>
      <c r="DQ8" s="799" t="s">
        <v>471</v>
      </c>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498</v>
      </c>
      <c r="R9" s="777"/>
      <c r="S9" s="777"/>
      <c r="T9" s="777"/>
      <c r="U9" s="777"/>
      <c r="V9" s="777">
        <v>498</v>
      </c>
      <c r="W9" s="777"/>
      <c r="X9" s="777"/>
      <c r="Y9" s="777"/>
      <c r="Z9" s="777"/>
      <c r="AA9" s="777" t="s">
        <v>471</v>
      </c>
      <c r="AB9" s="777"/>
      <c r="AC9" s="777"/>
      <c r="AD9" s="777"/>
      <c r="AE9" s="778"/>
      <c r="AF9" s="779" t="s">
        <v>471</v>
      </c>
      <c r="AG9" s="780"/>
      <c r="AH9" s="780"/>
      <c r="AI9" s="780"/>
      <c r="AJ9" s="781"/>
      <c r="AK9" s="782">
        <v>363</v>
      </c>
      <c r="AL9" s="783"/>
      <c r="AM9" s="783"/>
      <c r="AN9" s="783"/>
      <c r="AO9" s="783"/>
      <c r="AP9" s="783">
        <v>2052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530</v>
      </c>
      <c r="BT9" s="787"/>
      <c r="BU9" s="787"/>
      <c r="BV9" s="787"/>
      <c r="BW9" s="787"/>
      <c r="BX9" s="787"/>
      <c r="BY9" s="787"/>
      <c r="BZ9" s="787"/>
      <c r="CA9" s="787"/>
      <c r="CB9" s="787"/>
      <c r="CC9" s="787"/>
      <c r="CD9" s="787"/>
      <c r="CE9" s="787"/>
      <c r="CF9" s="787"/>
      <c r="CG9" s="788"/>
      <c r="CH9" s="799">
        <v>3</v>
      </c>
      <c r="CI9" s="800"/>
      <c r="CJ9" s="800"/>
      <c r="CK9" s="800"/>
      <c r="CL9" s="801"/>
      <c r="CM9" s="799">
        <v>979</v>
      </c>
      <c r="CN9" s="800"/>
      <c r="CO9" s="800"/>
      <c r="CP9" s="800"/>
      <c r="CQ9" s="801"/>
      <c r="CR9" s="799">
        <v>1</v>
      </c>
      <c r="CS9" s="800"/>
      <c r="CT9" s="800"/>
      <c r="CU9" s="800"/>
      <c r="CV9" s="801"/>
      <c r="CW9" s="799">
        <v>11</v>
      </c>
      <c r="CX9" s="800"/>
      <c r="CY9" s="800"/>
      <c r="CZ9" s="800"/>
      <c r="DA9" s="801"/>
      <c r="DB9" s="799" t="s">
        <v>471</v>
      </c>
      <c r="DC9" s="800"/>
      <c r="DD9" s="800"/>
      <c r="DE9" s="800"/>
      <c r="DF9" s="801"/>
      <c r="DG9" s="799" t="s">
        <v>471</v>
      </c>
      <c r="DH9" s="800"/>
      <c r="DI9" s="800"/>
      <c r="DJ9" s="800"/>
      <c r="DK9" s="801"/>
      <c r="DL9" s="799" t="s">
        <v>471</v>
      </c>
      <c r="DM9" s="800"/>
      <c r="DN9" s="800"/>
      <c r="DO9" s="800"/>
      <c r="DP9" s="801"/>
      <c r="DQ9" s="799" t="s">
        <v>471</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531</v>
      </c>
      <c r="BT10" s="787"/>
      <c r="BU10" s="787"/>
      <c r="BV10" s="787"/>
      <c r="BW10" s="787"/>
      <c r="BX10" s="787"/>
      <c r="BY10" s="787"/>
      <c r="BZ10" s="787"/>
      <c r="CA10" s="787"/>
      <c r="CB10" s="787"/>
      <c r="CC10" s="787"/>
      <c r="CD10" s="787"/>
      <c r="CE10" s="787"/>
      <c r="CF10" s="787"/>
      <c r="CG10" s="788"/>
      <c r="CH10" s="799">
        <v>0</v>
      </c>
      <c r="CI10" s="800"/>
      <c r="CJ10" s="800"/>
      <c r="CK10" s="800"/>
      <c r="CL10" s="801"/>
      <c r="CM10" s="799">
        <v>-4</v>
      </c>
      <c r="CN10" s="800"/>
      <c r="CO10" s="800"/>
      <c r="CP10" s="800"/>
      <c r="CQ10" s="801"/>
      <c r="CR10" s="799">
        <v>16</v>
      </c>
      <c r="CS10" s="800"/>
      <c r="CT10" s="800"/>
      <c r="CU10" s="800"/>
      <c r="CV10" s="801"/>
      <c r="CW10" s="799">
        <v>2</v>
      </c>
      <c r="CX10" s="800"/>
      <c r="CY10" s="800"/>
      <c r="CZ10" s="800"/>
      <c r="DA10" s="801"/>
      <c r="DB10" s="799" t="s">
        <v>471</v>
      </c>
      <c r="DC10" s="800"/>
      <c r="DD10" s="800"/>
      <c r="DE10" s="800"/>
      <c r="DF10" s="801"/>
      <c r="DG10" s="799" t="s">
        <v>471</v>
      </c>
      <c r="DH10" s="800"/>
      <c r="DI10" s="800"/>
      <c r="DJ10" s="800"/>
      <c r="DK10" s="801"/>
      <c r="DL10" s="799" t="s">
        <v>471</v>
      </c>
      <c r="DM10" s="800"/>
      <c r="DN10" s="800"/>
      <c r="DO10" s="800"/>
      <c r="DP10" s="801"/>
      <c r="DQ10" s="799" t="s">
        <v>471</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532</v>
      </c>
      <c r="BT11" s="787"/>
      <c r="BU11" s="787"/>
      <c r="BV11" s="787"/>
      <c r="BW11" s="787"/>
      <c r="BX11" s="787"/>
      <c r="BY11" s="787"/>
      <c r="BZ11" s="787"/>
      <c r="CA11" s="787"/>
      <c r="CB11" s="787"/>
      <c r="CC11" s="787"/>
      <c r="CD11" s="787"/>
      <c r="CE11" s="787"/>
      <c r="CF11" s="787"/>
      <c r="CG11" s="788"/>
      <c r="CH11" s="799">
        <v>0</v>
      </c>
      <c r="CI11" s="800"/>
      <c r="CJ11" s="800"/>
      <c r="CK11" s="800"/>
      <c r="CL11" s="801"/>
      <c r="CM11" s="799">
        <v>400</v>
      </c>
      <c r="CN11" s="800"/>
      <c r="CO11" s="800"/>
      <c r="CP11" s="800"/>
      <c r="CQ11" s="801"/>
      <c r="CR11" s="799">
        <v>300</v>
      </c>
      <c r="CS11" s="800"/>
      <c r="CT11" s="800"/>
      <c r="CU11" s="800"/>
      <c r="CV11" s="801"/>
      <c r="CW11" s="799" t="s">
        <v>471</v>
      </c>
      <c r="CX11" s="800"/>
      <c r="CY11" s="800"/>
      <c r="CZ11" s="800"/>
      <c r="DA11" s="801"/>
      <c r="DB11" s="799" t="s">
        <v>471</v>
      </c>
      <c r="DC11" s="800"/>
      <c r="DD11" s="800"/>
      <c r="DE11" s="800"/>
      <c r="DF11" s="801"/>
      <c r="DG11" s="799" t="s">
        <v>471</v>
      </c>
      <c r="DH11" s="800"/>
      <c r="DI11" s="800"/>
      <c r="DJ11" s="800"/>
      <c r="DK11" s="801"/>
      <c r="DL11" s="799" t="s">
        <v>471</v>
      </c>
      <c r="DM11" s="800"/>
      <c r="DN11" s="800"/>
      <c r="DO11" s="800"/>
      <c r="DP11" s="801"/>
      <c r="DQ11" s="799" t="s">
        <v>471</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533</v>
      </c>
      <c r="BT12" s="787"/>
      <c r="BU12" s="787"/>
      <c r="BV12" s="787"/>
      <c r="BW12" s="787"/>
      <c r="BX12" s="787"/>
      <c r="BY12" s="787"/>
      <c r="BZ12" s="787"/>
      <c r="CA12" s="787"/>
      <c r="CB12" s="787"/>
      <c r="CC12" s="787"/>
      <c r="CD12" s="787"/>
      <c r="CE12" s="787"/>
      <c r="CF12" s="787"/>
      <c r="CG12" s="788"/>
      <c r="CH12" s="799">
        <v>-4</v>
      </c>
      <c r="CI12" s="800"/>
      <c r="CJ12" s="800"/>
      <c r="CK12" s="800"/>
      <c r="CL12" s="801"/>
      <c r="CM12" s="799">
        <v>1836</v>
      </c>
      <c r="CN12" s="800"/>
      <c r="CO12" s="800"/>
      <c r="CP12" s="800"/>
      <c r="CQ12" s="801"/>
      <c r="CR12" s="799">
        <v>37</v>
      </c>
      <c r="CS12" s="800"/>
      <c r="CT12" s="800"/>
      <c r="CU12" s="800"/>
      <c r="CV12" s="801"/>
      <c r="CW12" s="799">
        <v>16</v>
      </c>
      <c r="CX12" s="800"/>
      <c r="CY12" s="800"/>
      <c r="CZ12" s="800"/>
      <c r="DA12" s="801"/>
      <c r="DB12" s="799" t="s">
        <v>471</v>
      </c>
      <c r="DC12" s="800"/>
      <c r="DD12" s="800"/>
      <c r="DE12" s="800"/>
      <c r="DF12" s="801"/>
      <c r="DG12" s="799" t="s">
        <v>471</v>
      </c>
      <c r="DH12" s="800"/>
      <c r="DI12" s="800"/>
      <c r="DJ12" s="800"/>
      <c r="DK12" s="801"/>
      <c r="DL12" s="799" t="s">
        <v>471</v>
      </c>
      <c r="DM12" s="800"/>
      <c r="DN12" s="800"/>
      <c r="DO12" s="800"/>
      <c r="DP12" s="801"/>
      <c r="DQ12" s="799" t="s">
        <v>471</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534</v>
      </c>
      <c r="BT13" s="787"/>
      <c r="BU13" s="787"/>
      <c r="BV13" s="787"/>
      <c r="BW13" s="787"/>
      <c r="BX13" s="787"/>
      <c r="BY13" s="787"/>
      <c r="BZ13" s="787"/>
      <c r="CA13" s="787"/>
      <c r="CB13" s="787"/>
      <c r="CC13" s="787"/>
      <c r="CD13" s="787"/>
      <c r="CE13" s="787"/>
      <c r="CF13" s="787"/>
      <c r="CG13" s="788"/>
      <c r="CH13" s="799">
        <v>-1</v>
      </c>
      <c r="CI13" s="800"/>
      <c r="CJ13" s="800"/>
      <c r="CK13" s="800"/>
      <c r="CL13" s="801"/>
      <c r="CM13" s="799">
        <v>927</v>
      </c>
      <c r="CN13" s="800"/>
      <c r="CO13" s="800"/>
      <c r="CP13" s="800"/>
      <c r="CQ13" s="801"/>
      <c r="CR13" s="799">
        <v>1</v>
      </c>
      <c r="CS13" s="800"/>
      <c r="CT13" s="800"/>
      <c r="CU13" s="800"/>
      <c r="CV13" s="801"/>
      <c r="CW13" s="799">
        <v>0</v>
      </c>
      <c r="CX13" s="800"/>
      <c r="CY13" s="800"/>
      <c r="CZ13" s="800"/>
      <c r="DA13" s="801"/>
      <c r="DB13" s="799" t="s">
        <v>471</v>
      </c>
      <c r="DC13" s="800"/>
      <c r="DD13" s="800"/>
      <c r="DE13" s="800"/>
      <c r="DF13" s="801"/>
      <c r="DG13" s="799" t="s">
        <v>471</v>
      </c>
      <c r="DH13" s="800"/>
      <c r="DI13" s="800"/>
      <c r="DJ13" s="800"/>
      <c r="DK13" s="801"/>
      <c r="DL13" s="799" t="s">
        <v>471</v>
      </c>
      <c r="DM13" s="800"/>
      <c r="DN13" s="800"/>
      <c r="DO13" s="800"/>
      <c r="DP13" s="801"/>
      <c r="DQ13" s="799" t="s">
        <v>471</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61016</v>
      </c>
      <c r="R23" s="812"/>
      <c r="S23" s="812"/>
      <c r="T23" s="812"/>
      <c r="U23" s="812"/>
      <c r="V23" s="812">
        <v>57440</v>
      </c>
      <c r="W23" s="812"/>
      <c r="X23" s="812"/>
      <c r="Y23" s="812"/>
      <c r="Z23" s="812"/>
      <c r="AA23" s="812">
        <v>3575</v>
      </c>
      <c r="AB23" s="812"/>
      <c r="AC23" s="812"/>
      <c r="AD23" s="812"/>
      <c r="AE23" s="813"/>
      <c r="AF23" s="814">
        <v>2255</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21741</v>
      </c>
      <c r="R28" s="841"/>
      <c r="S28" s="841"/>
      <c r="T28" s="841"/>
      <c r="U28" s="841"/>
      <c r="V28" s="841">
        <v>21267</v>
      </c>
      <c r="W28" s="841"/>
      <c r="X28" s="841"/>
      <c r="Y28" s="841"/>
      <c r="Z28" s="841"/>
      <c r="AA28" s="841">
        <v>474</v>
      </c>
      <c r="AB28" s="841"/>
      <c r="AC28" s="841"/>
      <c r="AD28" s="841"/>
      <c r="AE28" s="842"/>
      <c r="AF28" s="843">
        <v>474</v>
      </c>
      <c r="AG28" s="841"/>
      <c r="AH28" s="841"/>
      <c r="AI28" s="841"/>
      <c r="AJ28" s="844"/>
      <c r="AK28" s="845">
        <v>1586</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15753</v>
      </c>
      <c r="R29" s="777"/>
      <c r="S29" s="777"/>
      <c r="T29" s="777"/>
      <c r="U29" s="777"/>
      <c r="V29" s="777">
        <v>15048</v>
      </c>
      <c r="W29" s="777"/>
      <c r="X29" s="777"/>
      <c r="Y29" s="777"/>
      <c r="Z29" s="777"/>
      <c r="AA29" s="777">
        <v>705</v>
      </c>
      <c r="AB29" s="777"/>
      <c r="AC29" s="777"/>
      <c r="AD29" s="777"/>
      <c r="AE29" s="778"/>
      <c r="AF29" s="779">
        <v>705</v>
      </c>
      <c r="AG29" s="780"/>
      <c r="AH29" s="780"/>
      <c r="AI29" s="780"/>
      <c r="AJ29" s="781"/>
      <c r="AK29" s="848">
        <v>2542</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5105</v>
      </c>
      <c r="R30" s="777"/>
      <c r="S30" s="777"/>
      <c r="T30" s="777"/>
      <c r="U30" s="777"/>
      <c r="V30" s="777">
        <v>5073</v>
      </c>
      <c r="W30" s="777"/>
      <c r="X30" s="777"/>
      <c r="Y30" s="777"/>
      <c r="Z30" s="777"/>
      <c r="AA30" s="777">
        <v>32</v>
      </c>
      <c r="AB30" s="777"/>
      <c r="AC30" s="777"/>
      <c r="AD30" s="777"/>
      <c r="AE30" s="778"/>
      <c r="AF30" s="779">
        <v>32</v>
      </c>
      <c r="AG30" s="780"/>
      <c r="AH30" s="780"/>
      <c r="AI30" s="780"/>
      <c r="AJ30" s="781"/>
      <c r="AK30" s="848">
        <v>1986</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6897</v>
      </c>
      <c r="R31" s="777"/>
      <c r="S31" s="777"/>
      <c r="T31" s="777"/>
      <c r="U31" s="777"/>
      <c r="V31" s="777">
        <v>6724</v>
      </c>
      <c r="W31" s="777"/>
      <c r="X31" s="777"/>
      <c r="Y31" s="777"/>
      <c r="Z31" s="777"/>
      <c r="AA31" s="777">
        <v>173</v>
      </c>
      <c r="AB31" s="777"/>
      <c r="AC31" s="777"/>
      <c r="AD31" s="777"/>
      <c r="AE31" s="778"/>
      <c r="AF31" s="779">
        <v>160</v>
      </c>
      <c r="AG31" s="780"/>
      <c r="AH31" s="780"/>
      <c r="AI31" s="780"/>
      <c r="AJ31" s="781"/>
      <c r="AK31" s="848">
        <v>2302</v>
      </c>
      <c r="AL31" s="849"/>
      <c r="AM31" s="849"/>
      <c r="AN31" s="849"/>
      <c r="AO31" s="849"/>
      <c r="AP31" s="849">
        <v>42995</v>
      </c>
      <c r="AQ31" s="849"/>
      <c r="AR31" s="849"/>
      <c r="AS31" s="849"/>
      <c r="AT31" s="849"/>
      <c r="AU31" s="849">
        <v>25367</v>
      </c>
      <c r="AV31" s="849"/>
      <c r="AW31" s="849"/>
      <c r="AX31" s="849"/>
      <c r="AY31" s="849"/>
      <c r="AZ31" s="850" t="s">
        <v>471</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1371</v>
      </c>
      <c r="AG63" s="860"/>
      <c r="AH63" s="860"/>
      <c r="AI63" s="860"/>
      <c r="AJ63" s="861"/>
      <c r="AK63" s="862"/>
      <c r="AL63" s="857"/>
      <c r="AM63" s="857"/>
      <c r="AN63" s="857"/>
      <c r="AO63" s="857"/>
      <c r="AP63" s="860">
        <v>42995</v>
      </c>
      <c r="AQ63" s="860"/>
      <c r="AR63" s="860"/>
      <c r="AS63" s="860"/>
      <c r="AT63" s="860"/>
      <c r="AU63" s="860">
        <v>25367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526</v>
      </c>
      <c r="C68" s="888"/>
      <c r="D68" s="888"/>
      <c r="E68" s="888"/>
      <c r="F68" s="888"/>
      <c r="G68" s="888"/>
      <c r="H68" s="888"/>
      <c r="I68" s="888"/>
      <c r="J68" s="888"/>
      <c r="K68" s="888"/>
      <c r="L68" s="888"/>
      <c r="M68" s="888"/>
      <c r="N68" s="888"/>
      <c r="O68" s="888"/>
      <c r="P68" s="889"/>
      <c r="Q68" s="890">
        <v>2223</v>
      </c>
      <c r="R68" s="884"/>
      <c r="S68" s="884"/>
      <c r="T68" s="884"/>
      <c r="U68" s="884"/>
      <c r="V68" s="884">
        <v>2156</v>
      </c>
      <c r="W68" s="884"/>
      <c r="X68" s="884"/>
      <c r="Y68" s="884"/>
      <c r="Z68" s="884"/>
      <c r="AA68" s="884">
        <v>67</v>
      </c>
      <c r="AB68" s="884"/>
      <c r="AC68" s="884"/>
      <c r="AD68" s="884"/>
      <c r="AE68" s="884"/>
      <c r="AF68" s="884">
        <v>67</v>
      </c>
      <c r="AG68" s="884"/>
      <c r="AH68" s="884"/>
      <c r="AI68" s="884"/>
      <c r="AJ68" s="884"/>
      <c r="AK68" s="884">
        <v>5</v>
      </c>
      <c r="AL68" s="884"/>
      <c r="AM68" s="884"/>
      <c r="AN68" s="884"/>
      <c r="AO68" s="884"/>
      <c r="AP68" s="884" t="s">
        <v>471</v>
      </c>
      <c r="AQ68" s="884"/>
      <c r="AR68" s="884"/>
      <c r="AS68" s="884"/>
      <c r="AT68" s="884"/>
      <c r="AU68" s="884" t="s">
        <v>471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527</v>
      </c>
      <c r="C69" s="892"/>
      <c r="D69" s="892"/>
      <c r="E69" s="892"/>
      <c r="F69" s="892"/>
      <c r="G69" s="892"/>
      <c r="H69" s="892"/>
      <c r="I69" s="892"/>
      <c r="J69" s="892"/>
      <c r="K69" s="892"/>
      <c r="L69" s="892"/>
      <c r="M69" s="892"/>
      <c r="N69" s="892"/>
      <c r="O69" s="892"/>
      <c r="P69" s="893"/>
      <c r="Q69" s="894">
        <v>804096</v>
      </c>
      <c r="R69" s="849"/>
      <c r="S69" s="849"/>
      <c r="T69" s="849"/>
      <c r="U69" s="849"/>
      <c r="V69" s="849">
        <v>792077</v>
      </c>
      <c r="W69" s="849"/>
      <c r="X69" s="849"/>
      <c r="Y69" s="849"/>
      <c r="Z69" s="849"/>
      <c r="AA69" s="849">
        <v>12019</v>
      </c>
      <c r="AB69" s="849"/>
      <c r="AC69" s="849"/>
      <c r="AD69" s="849"/>
      <c r="AE69" s="849"/>
      <c r="AF69" s="849">
        <v>12019</v>
      </c>
      <c r="AG69" s="849"/>
      <c r="AH69" s="849"/>
      <c r="AI69" s="849"/>
      <c r="AJ69" s="849"/>
      <c r="AK69" s="849">
        <v>3394</v>
      </c>
      <c r="AL69" s="849"/>
      <c r="AM69" s="849"/>
      <c r="AN69" s="849"/>
      <c r="AO69" s="849"/>
      <c r="AP69" s="849" t="s">
        <v>471</v>
      </c>
      <c r="AQ69" s="849"/>
      <c r="AR69" s="849"/>
      <c r="AS69" s="849"/>
      <c r="AT69" s="849"/>
      <c r="AU69" s="849" t="s">
        <v>471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c r="C70" s="892"/>
      <c r="D70" s="892"/>
      <c r="E70" s="892"/>
      <c r="F70" s="892"/>
      <c r="G70" s="892"/>
      <c r="H70" s="892"/>
      <c r="I70" s="892"/>
      <c r="J70" s="892"/>
      <c r="K70" s="892"/>
      <c r="L70" s="892"/>
      <c r="M70" s="892"/>
      <c r="N70" s="892"/>
      <c r="O70" s="892"/>
      <c r="P70" s="893"/>
      <c r="Q70" s="894"/>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12086</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368</v>
      </c>
      <c r="CS102" s="868"/>
      <c r="CT102" s="868"/>
      <c r="CU102" s="868"/>
      <c r="CV102" s="911"/>
      <c r="CW102" s="910">
        <v>39</v>
      </c>
      <c r="CX102" s="868"/>
      <c r="CY102" s="868"/>
      <c r="CZ102" s="868"/>
      <c r="DA102" s="911"/>
      <c r="DB102" s="910" t="s">
        <v>471</v>
      </c>
      <c r="DC102" s="868"/>
      <c r="DD102" s="868"/>
      <c r="DE102" s="868"/>
      <c r="DF102" s="911"/>
      <c r="DG102" s="910">
        <v>5319</v>
      </c>
      <c r="DH102" s="868"/>
      <c r="DI102" s="868"/>
      <c r="DJ102" s="868"/>
      <c r="DK102" s="911"/>
      <c r="DL102" s="910" t="s">
        <v>471</v>
      </c>
      <c r="DM102" s="868"/>
      <c r="DN102" s="868"/>
      <c r="DO102" s="868"/>
      <c r="DP102" s="911"/>
      <c r="DQ102" s="910" t="s">
        <v>471</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284</v>
      </c>
      <c r="AG109" s="913"/>
      <c r="AH109" s="913"/>
      <c r="AI109" s="913"/>
      <c r="AJ109" s="914"/>
      <c r="AK109" s="912" t="s">
        <v>283</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284</v>
      </c>
      <c r="BW109" s="913"/>
      <c r="BX109" s="913"/>
      <c r="BY109" s="913"/>
      <c r="BZ109" s="914"/>
      <c r="CA109" s="912" t="s">
        <v>283</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284</v>
      </c>
      <c r="DM109" s="913"/>
      <c r="DN109" s="913"/>
      <c r="DO109" s="913"/>
      <c r="DP109" s="914"/>
      <c r="DQ109" s="912" t="s">
        <v>283</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4733391</v>
      </c>
      <c r="AB110" s="920"/>
      <c r="AC110" s="920"/>
      <c r="AD110" s="920"/>
      <c r="AE110" s="921"/>
      <c r="AF110" s="922">
        <v>4781013</v>
      </c>
      <c r="AG110" s="920"/>
      <c r="AH110" s="920"/>
      <c r="AI110" s="920"/>
      <c r="AJ110" s="921"/>
      <c r="AK110" s="922">
        <v>4255121</v>
      </c>
      <c r="AL110" s="920"/>
      <c r="AM110" s="920"/>
      <c r="AN110" s="920"/>
      <c r="AO110" s="921"/>
      <c r="AP110" s="923">
        <v>13.2</v>
      </c>
      <c r="AQ110" s="924"/>
      <c r="AR110" s="924"/>
      <c r="AS110" s="924"/>
      <c r="AT110" s="925"/>
      <c r="AU110" s="926" t="s">
        <v>61</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41024646</v>
      </c>
      <c r="BR110" s="957"/>
      <c r="BS110" s="957"/>
      <c r="BT110" s="957"/>
      <c r="BU110" s="957"/>
      <c r="BV110" s="957">
        <v>41038161</v>
      </c>
      <c r="BW110" s="957"/>
      <c r="BX110" s="957"/>
      <c r="BY110" s="957"/>
      <c r="BZ110" s="957"/>
      <c r="CA110" s="957">
        <v>40119222</v>
      </c>
      <c r="CB110" s="957"/>
      <c r="CC110" s="957"/>
      <c r="CD110" s="957"/>
      <c r="CE110" s="957"/>
      <c r="CF110" s="971">
        <v>124.4</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431374</v>
      </c>
      <c r="DH110" s="957"/>
      <c r="DI110" s="957"/>
      <c r="DJ110" s="957"/>
      <c r="DK110" s="957"/>
      <c r="DL110" s="957">
        <v>365101</v>
      </c>
      <c r="DM110" s="957"/>
      <c r="DN110" s="957"/>
      <c r="DO110" s="957"/>
      <c r="DP110" s="957"/>
      <c r="DQ110" s="957">
        <v>295832</v>
      </c>
      <c r="DR110" s="957"/>
      <c r="DS110" s="957"/>
      <c r="DT110" s="957"/>
      <c r="DU110" s="957"/>
      <c r="DV110" s="958">
        <v>0.9</v>
      </c>
      <c r="DW110" s="958"/>
      <c r="DX110" s="958"/>
      <c r="DY110" s="958"/>
      <c r="DZ110" s="959"/>
    </row>
    <row r="111" spans="1:131" s="197" customFormat="1" ht="26.25" customHeight="1" x14ac:dyDescent="0.15">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6131568</v>
      </c>
      <c r="BR111" s="950"/>
      <c r="BS111" s="950"/>
      <c r="BT111" s="950"/>
      <c r="BU111" s="950"/>
      <c r="BV111" s="950">
        <v>7124796</v>
      </c>
      <c r="BW111" s="950"/>
      <c r="BX111" s="950"/>
      <c r="BY111" s="950"/>
      <c r="BZ111" s="950"/>
      <c r="CA111" s="950">
        <v>5815470</v>
      </c>
      <c r="CB111" s="950"/>
      <c r="CC111" s="950"/>
      <c r="CD111" s="950"/>
      <c r="CE111" s="950"/>
      <c r="CF111" s="944">
        <v>18</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91250</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66667</v>
      </c>
      <c r="AB112" s="989"/>
      <c r="AC112" s="989"/>
      <c r="AD112" s="989"/>
      <c r="AE112" s="990"/>
      <c r="AF112" s="991">
        <v>66667</v>
      </c>
      <c r="AG112" s="989"/>
      <c r="AH112" s="989"/>
      <c r="AI112" s="989"/>
      <c r="AJ112" s="990"/>
      <c r="AK112" s="991">
        <v>66667</v>
      </c>
      <c r="AL112" s="989"/>
      <c r="AM112" s="989"/>
      <c r="AN112" s="989"/>
      <c r="AO112" s="990"/>
      <c r="AP112" s="992">
        <v>0.2</v>
      </c>
      <c r="AQ112" s="993"/>
      <c r="AR112" s="993"/>
      <c r="AS112" s="993"/>
      <c r="AT112" s="994"/>
      <c r="AU112" s="929"/>
      <c r="AV112" s="930"/>
      <c r="AW112" s="930"/>
      <c r="AX112" s="930"/>
      <c r="AY112" s="931"/>
      <c r="AZ112" s="979" t="s">
        <v>408</v>
      </c>
      <c r="BA112" s="980"/>
      <c r="BB112" s="980"/>
      <c r="BC112" s="980"/>
      <c r="BD112" s="980"/>
      <c r="BE112" s="980"/>
      <c r="BF112" s="980"/>
      <c r="BG112" s="980"/>
      <c r="BH112" s="980"/>
      <c r="BI112" s="980"/>
      <c r="BJ112" s="980"/>
      <c r="BK112" s="980"/>
      <c r="BL112" s="980"/>
      <c r="BM112" s="980"/>
      <c r="BN112" s="980"/>
      <c r="BO112" s="980"/>
      <c r="BP112" s="981"/>
      <c r="BQ112" s="949">
        <v>28966832</v>
      </c>
      <c r="BR112" s="950"/>
      <c r="BS112" s="950"/>
      <c r="BT112" s="950"/>
      <c r="BU112" s="950"/>
      <c r="BV112" s="950">
        <v>26094447</v>
      </c>
      <c r="BW112" s="950"/>
      <c r="BX112" s="950"/>
      <c r="BY112" s="950"/>
      <c r="BZ112" s="950"/>
      <c r="CA112" s="950">
        <v>25367006</v>
      </c>
      <c r="CB112" s="950"/>
      <c r="CC112" s="950"/>
      <c r="CD112" s="950"/>
      <c r="CE112" s="950"/>
      <c r="CF112" s="944">
        <v>78.599999999999994</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1572067</v>
      </c>
      <c r="AB113" s="964"/>
      <c r="AC113" s="964"/>
      <c r="AD113" s="964"/>
      <c r="AE113" s="965"/>
      <c r="AF113" s="966">
        <v>1455501</v>
      </c>
      <c r="AG113" s="964"/>
      <c r="AH113" s="964"/>
      <c r="AI113" s="964"/>
      <c r="AJ113" s="965"/>
      <c r="AK113" s="966">
        <v>2053793</v>
      </c>
      <c r="AL113" s="964"/>
      <c r="AM113" s="964"/>
      <c r="AN113" s="964"/>
      <c r="AO113" s="965"/>
      <c r="AP113" s="967">
        <v>6.4</v>
      </c>
      <c r="AQ113" s="968"/>
      <c r="AR113" s="968"/>
      <c r="AS113" s="968"/>
      <c r="AT113" s="969"/>
      <c r="AU113" s="929"/>
      <c r="AV113" s="930"/>
      <c r="AW113" s="930"/>
      <c r="AX113" s="930"/>
      <c r="AY113" s="931"/>
      <c r="AZ113" s="979" t="s">
        <v>411</v>
      </c>
      <c r="BA113" s="980"/>
      <c r="BB113" s="980"/>
      <c r="BC113" s="980"/>
      <c r="BD113" s="980"/>
      <c r="BE113" s="980"/>
      <c r="BF113" s="980"/>
      <c r="BG113" s="980"/>
      <c r="BH113" s="980"/>
      <c r="BI113" s="980"/>
      <c r="BJ113" s="980"/>
      <c r="BK113" s="980"/>
      <c r="BL113" s="980"/>
      <c r="BM113" s="980"/>
      <c r="BN113" s="980"/>
      <c r="BO113" s="980"/>
      <c r="BP113" s="981"/>
      <c r="BQ113" s="949" t="s">
        <v>109</v>
      </c>
      <c r="BR113" s="950"/>
      <c r="BS113" s="950"/>
      <c r="BT113" s="950"/>
      <c r="BU113" s="950"/>
      <c r="BV113" s="950" t="s">
        <v>109</v>
      </c>
      <c r="BW113" s="950"/>
      <c r="BX113" s="950"/>
      <c r="BY113" s="950"/>
      <c r="BZ113" s="950"/>
      <c r="CA113" s="950" t="s">
        <v>109</v>
      </c>
      <c r="CB113" s="950"/>
      <c r="CC113" s="950"/>
      <c r="CD113" s="950"/>
      <c r="CE113" s="950"/>
      <c r="CF113" s="944" t="s">
        <v>109</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109</v>
      </c>
      <c r="AB114" s="989"/>
      <c r="AC114" s="989"/>
      <c r="AD114" s="989"/>
      <c r="AE114" s="990"/>
      <c r="AF114" s="991" t="s">
        <v>109</v>
      </c>
      <c r="AG114" s="989"/>
      <c r="AH114" s="989"/>
      <c r="AI114" s="989"/>
      <c r="AJ114" s="990"/>
      <c r="AK114" s="991" t="s">
        <v>109</v>
      </c>
      <c r="AL114" s="989"/>
      <c r="AM114" s="989"/>
      <c r="AN114" s="989"/>
      <c r="AO114" s="990"/>
      <c r="AP114" s="992" t="s">
        <v>109</v>
      </c>
      <c r="AQ114" s="993"/>
      <c r="AR114" s="993"/>
      <c r="AS114" s="993"/>
      <c r="AT114" s="994"/>
      <c r="AU114" s="929"/>
      <c r="AV114" s="930"/>
      <c r="AW114" s="930"/>
      <c r="AX114" s="930"/>
      <c r="AY114" s="931"/>
      <c r="AZ114" s="979" t="s">
        <v>414</v>
      </c>
      <c r="BA114" s="980"/>
      <c r="BB114" s="980"/>
      <c r="BC114" s="980"/>
      <c r="BD114" s="980"/>
      <c r="BE114" s="980"/>
      <c r="BF114" s="980"/>
      <c r="BG114" s="980"/>
      <c r="BH114" s="980"/>
      <c r="BI114" s="980"/>
      <c r="BJ114" s="980"/>
      <c r="BK114" s="980"/>
      <c r="BL114" s="980"/>
      <c r="BM114" s="980"/>
      <c r="BN114" s="980"/>
      <c r="BO114" s="980"/>
      <c r="BP114" s="981"/>
      <c r="BQ114" s="949">
        <v>11952052</v>
      </c>
      <c r="BR114" s="950"/>
      <c r="BS114" s="950"/>
      <c r="BT114" s="950"/>
      <c r="BU114" s="950"/>
      <c r="BV114" s="950">
        <v>10554200</v>
      </c>
      <c r="BW114" s="950"/>
      <c r="BX114" s="950"/>
      <c r="BY114" s="950"/>
      <c r="BZ114" s="950"/>
      <c r="CA114" s="950">
        <v>9774061</v>
      </c>
      <c r="CB114" s="950"/>
      <c r="CC114" s="950"/>
      <c r="CD114" s="950"/>
      <c r="CE114" s="950"/>
      <c r="CF114" s="944">
        <v>30.3</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99299</v>
      </c>
      <c r="AB115" s="964"/>
      <c r="AC115" s="964"/>
      <c r="AD115" s="964"/>
      <c r="AE115" s="965"/>
      <c r="AF115" s="966">
        <v>88641</v>
      </c>
      <c r="AG115" s="964"/>
      <c r="AH115" s="964"/>
      <c r="AI115" s="964"/>
      <c r="AJ115" s="965"/>
      <c r="AK115" s="966">
        <v>93744</v>
      </c>
      <c r="AL115" s="964"/>
      <c r="AM115" s="964"/>
      <c r="AN115" s="964"/>
      <c r="AO115" s="965"/>
      <c r="AP115" s="967">
        <v>0.3</v>
      </c>
      <c r="AQ115" s="968"/>
      <c r="AR115" s="968"/>
      <c r="AS115" s="968"/>
      <c r="AT115" s="969"/>
      <c r="AU115" s="929"/>
      <c r="AV115" s="930"/>
      <c r="AW115" s="930"/>
      <c r="AX115" s="930"/>
      <c r="AY115" s="931"/>
      <c r="AZ115" s="979" t="s">
        <v>417</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418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5608944</v>
      </c>
      <c r="DH115" s="989"/>
      <c r="DI115" s="989"/>
      <c r="DJ115" s="989"/>
      <c r="DK115" s="990"/>
      <c r="DL115" s="991">
        <v>6759695</v>
      </c>
      <c r="DM115" s="989"/>
      <c r="DN115" s="989"/>
      <c r="DO115" s="989"/>
      <c r="DP115" s="990"/>
      <c r="DQ115" s="991">
        <v>5519638</v>
      </c>
      <c r="DR115" s="989"/>
      <c r="DS115" s="989"/>
      <c r="DT115" s="989"/>
      <c r="DU115" s="990"/>
      <c r="DV115" s="992">
        <v>17.100000000000001</v>
      </c>
      <c r="DW115" s="993"/>
      <c r="DX115" s="993"/>
      <c r="DY115" s="993"/>
      <c r="DZ115" s="994"/>
    </row>
    <row r="116" spans="1:130" s="197" customFormat="1" ht="26.25" customHeight="1" x14ac:dyDescent="0.15">
      <c r="A116" s="986"/>
      <c r="B116" s="987"/>
      <c r="C116" s="1001" t="s">
        <v>419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420</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422</v>
      </c>
      <c r="Z117" s="914"/>
      <c r="AA117" s="1026">
        <v>6471424</v>
      </c>
      <c r="AB117" s="996"/>
      <c r="AC117" s="996"/>
      <c r="AD117" s="996"/>
      <c r="AE117" s="997"/>
      <c r="AF117" s="995">
        <v>6391822</v>
      </c>
      <c r="AG117" s="996"/>
      <c r="AH117" s="996"/>
      <c r="AI117" s="996"/>
      <c r="AJ117" s="997"/>
      <c r="AK117" s="995">
        <v>6469325</v>
      </c>
      <c r="AL117" s="996"/>
      <c r="AM117" s="996"/>
      <c r="AN117" s="996"/>
      <c r="AO117" s="997"/>
      <c r="AP117" s="998"/>
      <c r="AQ117" s="999"/>
      <c r="AR117" s="999"/>
      <c r="AS117" s="999"/>
      <c r="AT117" s="1000"/>
      <c r="AU117" s="929"/>
      <c r="AV117" s="930"/>
      <c r="AW117" s="930"/>
      <c r="AX117" s="930"/>
      <c r="AY117" s="931"/>
      <c r="AZ117" s="1025" t="s">
        <v>423</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284</v>
      </c>
      <c r="AG118" s="913"/>
      <c r="AH118" s="913"/>
      <c r="AI118" s="913"/>
      <c r="AJ118" s="914"/>
      <c r="AK118" s="912" t="s">
        <v>283</v>
      </c>
      <c r="AL118" s="913"/>
      <c r="AM118" s="913"/>
      <c r="AN118" s="913"/>
      <c r="AO118" s="914"/>
      <c r="AP118" s="1020" t="s">
        <v>397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425</v>
      </c>
      <c r="BP118" s="1024"/>
      <c r="BQ118" s="1015">
        <v>88075098</v>
      </c>
      <c r="BR118" s="1016"/>
      <c r="BS118" s="1016"/>
      <c r="BT118" s="1016"/>
      <c r="BU118" s="1016"/>
      <c r="BV118" s="1016">
        <v>84811604</v>
      </c>
      <c r="BW118" s="1016"/>
      <c r="BX118" s="1016"/>
      <c r="BY118" s="1016"/>
      <c r="BZ118" s="1016"/>
      <c r="CA118" s="1016">
        <v>81075759</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83360</v>
      </c>
      <c r="AB119" s="920"/>
      <c r="AC119" s="920"/>
      <c r="AD119" s="920"/>
      <c r="AE119" s="921"/>
      <c r="AF119" s="922">
        <v>83496</v>
      </c>
      <c r="AG119" s="920"/>
      <c r="AH119" s="920"/>
      <c r="AI119" s="920"/>
      <c r="AJ119" s="921"/>
      <c r="AK119" s="922">
        <v>83639</v>
      </c>
      <c r="AL119" s="920"/>
      <c r="AM119" s="920"/>
      <c r="AN119" s="920"/>
      <c r="AO119" s="921"/>
      <c r="AP119" s="923">
        <v>0.3</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8046651</v>
      </c>
      <c r="BR119" s="957"/>
      <c r="BS119" s="957"/>
      <c r="BT119" s="957"/>
      <c r="BU119" s="957"/>
      <c r="BV119" s="957">
        <v>8159525</v>
      </c>
      <c r="BW119" s="957"/>
      <c r="BX119" s="957"/>
      <c r="BY119" s="957"/>
      <c r="BZ119" s="957"/>
      <c r="CA119" s="957">
        <v>9381687</v>
      </c>
      <c r="CB119" s="957"/>
      <c r="CC119" s="957"/>
      <c r="CD119" s="957"/>
      <c r="CE119" s="957"/>
      <c r="CF119" s="971">
        <v>29.1</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v>31117423</v>
      </c>
      <c r="BR120" s="950"/>
      <c r="BS120" s="950"/>
      <c r="BT120" s="950"/>
      <c r="BU120" s="950"/>
      <c r="BV120" s="950">
        <v>35330148</v>
      </c>
      <c r="BW120" s="950"/>
      <c r="BX120" s="950"/>
      <c r="BY120" s="950"/>
      <c r="BZ120" s="950"/>
      <c r="CA120" s="950">
        <v>33102382</v>
      </c>
      <c r="CB120" s="950"/>
      <c r="CC120" s="950"/>
      <c r="CD120" s="950"/>
      <c r="CE120" s="950"/>
      <c r="CF120" s="944">
        <v>102.6</v>
      </c>
      <c r="CG120" s="945"/>
      <c r="CH120" s="945"/>
      <c r="CI120" s="945"/>
      <c r="CJ120" s="945"/>
      <c r="CK120" s="1043" t="s">
        <v>431</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28966832</v>
      </c>
      <c r="DH120" s="957"/>
      <c r="DI120" s="957"/>
      <c r="DJ120" s="957"/>
      <c r="DK120" s="957"/>
      <c r="DL120" s="957">
        <v>26094447</v>
      </c>
      <c r="DM120" s="957"/>
      <c r="DN120" s="957"/>
      <c r="DO120" s="957"/>
      <c r="DP120" s="957"/>
      <c r="DQ120" s="957">
        <v>25367006</v>
      </c>
      <c r="DR120" s="957"/>
      <c r="DS120" s="957"/>
      <c r="DT120" s="957"/>
      <c r="DU120" s="957"/>
      <c r="DV120" s="958">
        <v>78.599999999999994</v>
      </c>
      <c r="DW120" s="958"/>
      <c r="DX120" s="958"/>
      <c r="DY120" s="958"/>
      <c r="DZ120" s="959"/>
    </row>
    <row r="121" spans="1:130" s="197" customFormat="1" ht="26.25" customHeight="1" x14ac:dyDescent="0.15">
      <c r="A121" s="1005"/>
      <c r="B121" s="976"/>
      <c r="C121" s="1040" t="s">
        <v>432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433</v>
      </c>
      <c r="BA121" s="1001"/>
      <c r="BB121" s="1001"/>
      <c r="BC121" s="1001"/>
      <c r="BD121" s="1001"/>
      <c r="BE121" s="1001"/>
      <c r="BF121" s="1001"/>
      <c r="BG121" s="1001"/>
      <c r="BH121" s="1001"/>
      <c r="BI121" s="1001"/>
      <c r="BJ121" s="1001"/>
      <c r="BK121" s="1001"/>
      <c r="BL121" s="1001"/>
      <c r="BM121" s="1001"/>
      <c r="BN121" s="1001"/>
      <c r="BO121" s="1001"/>
      <c r="BP121" s="1002"/>
      <c r="BQ121" s="1015">
        <v>42025997</v>
      </c>
      <c r="BR121" s="1016"/>
      <c r="BS121" s="1016"/>
      <c r="BT121" s="1016"/>
      <c r="BU121" s="1016"/>
      <c r="BV121" s="1016">
        <v>40860810</v>
      </c>
      <c r="BW121" s="1016"/>
      <c r="BX121" s="1016"/>
      <c r="BY121" s="1016"/>
      <c r="BZ121" s="1016"/>
      <c r="CA121" s="1016">
        <v>39741458</v>
      </c>
      <c r="CB121" s="1016"/>
      <c r="CC121" s="1016"/>
      <c r="CD121" s="1016"/>
      <c r="CE121" s="1016"/>
      <c r="CF121" s="1054">
        <v>123.2</v>
      </c>
      <c r="CG121" s="1055"/>
      <c r="CH121" s="1055"/>
      <c r="CI121" s="1055"/>
      <c r="CJ121" s="1055"/>
      <c r="CK121" s="1046"/>
      <c r="CL121" s="1047"/>
      <c r="CM121" s="1047"/>
      <c r="CN121" s="1047"/>
      <c r="CO121" s="1048"/>
      <c r="CP121" s="1037" t="s">
        <v>378</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x14ac:dyDescent="0.15">
      <c r="A122" s="1005"/>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434</v>
      </c>
      <c r="BP122" s="1024"/>
      <c r="BQ122" s="1064">
        <v>81190071</v>
      </c>
      <c r="BR122" s="1065"/>
      <c r="BS122" s="1065"/>
      <c r="BT122" s="1065"/>
      <c r="BU122" s="1065"/>
      <c r="BV122" s="1065">
        <v>84350483</v>
      </c>
      <c r="BW122" s="1065"/>
      <c r="BX122" s="1065"/>
      <c r="BY122" s="1065"/>
      <c r="BZ122" s="1065"/>
      <c r="CA122" s="1065">
        <v>82225527</v>
      </c>
      <c r="CB122" s="1065"/>
      <c r="CC122" s="1065"/>
      <c r="CD122" s="1065"/>
      <c r="CE122" s="1065"/>
      <c r="CF122" s="1017"/>
      <c r="CG122" s="1018"/>
      <c r="CH122" s="1018"/>
      <c r="CI122" s="1018"/>
      <c r="CJ122" s="1019"/>
      <c r="CK122" s="1046"/>
      <c r="CL122" s="1047"/>
      <c r="CM122" s="1047"/>
      <c r="CN122" s="1047"/>
      <c r="CO122" s="1048"/>
      <c r="CP122" s="1037" t="s">
        <v>379</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x14ac:dyDescent="0.2">
      <c r="A123" s="1005"/>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22.9</v>
      </c>
      <c r="BR123" s="1057"/>
      <c r="BS123" s="1057"/>
      <c r="BT123" s="1057"/>
      <c r="BU123" s="1057"/>
      <c r="BV123" s="1057">
        <v>1.5</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377</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x14ac:dyDescent="0.15">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436</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x14ac:dyDescent="0.2">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437</v>
      </c>
      <c r="CL125" s="1044"/>
      <c r="CM125" s="1044"/>
      <c r="CN125" s="1044"/>
      <c r="CO125" s="1045"/>
      <c r="CP125" s="970" t="s">
        <v>438</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v>48</v>
      </c>
      <c r="AG126" s="989"/>
      <c r="AH126" s="989"/>
      <c r="AI126" s="989"/>
      <c r="AJ126" s="990"/>
      <c r="AK126" s="991">
        <v>506</v>
      </c>
      <c r="AL126" s="989"/>
      <c r="AM126" s="989"/>
      <c r="AN126" s="989"/>
      <c r="AO126" s="990"/>
      <c r="AP126" s="992">
        <v>0</v>
      </c>
      <c r="AQ126" s="993"/>
      <c r="AR126" s="993"/>
      <c r="AS126" s="993"/>
      <c r="AT126" s="994"/>
      <c r="AU126" s="233"/>
      <c r="AV126" s="233"/>
      <c r="AW126" s="233"/>
      <c r="AX126" s="1066" t="s">
        <v>439</v>
      </c>
      <c r="AY126" s="1067"/>
      <c r="AZ126" s="1067"/>
      <c r="BA126" s="1067"/>
      <c r="BB126" s="1067"/>
      <c r="BC126" s="1067"/>
      <c r="BD126" s="1067"/>
      <c r="BE126" s="1068"/>
      <c r="BF126" s="1082" t="s">
        <v>440</v>
      </c>
      <c r="BG126" s="1067"/>
      <c r="BH126" s="1067"/>
      <c r="BI126" s="1067"/>
      <c r="BJ126" s="1067"/>
      <c r="BK126" s="1067"/>
      <c r="BL126" s="1068"/>
      <c r="BM126" s="1082" t="s">
        <v>441</v>
      </c>
      <c r="BN126" s="1067"/>
      <c r="BO126" s="1067"/>
      <c r="BP126" s="1067"/>
      <c r="BQ126" s="1067"/>
      <c r="BR126" s="1067"/>
      <c r="BS126" s="1068"/>
      <c r="BT126" s="1082" t="s">
        <v>442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443</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x14ac:dyDescent="0.2">
      <c r="A127" s="1006"/>
      <c r="B127" s="978"/>
      <c r="C127" s="1034" t="s">
        <v>444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15939</v>
      </c>
      <c r="AB127" s="989"/>
      <c r="AC127" s="989"/>
      <c r="AD127" s="989"/>
      <c r="AE127" s="990"/>
      <c r="AF127" s="991">
        <v>5097</v>
      </c>
      <c r="AG127" s="989"/>
      <c r="AH127" s="989"/>
      <c r="AI127" s="989"/>
      <c r="AJ127" s="990"/>
      <c r="AK127" s="991">
        <v>9599</v>
      </c>
      <c r="AL127" s="989"/>
      <c r="AM127" s="989"/>
      <c r="AN127" s="989"/>
      <c r="AO127" s="990"/>
      <c r="AP127" s="992">
        <v>0</v>
      </c>
      <c r="AQ127" s="993"/>
      <c r="AR127" s="993"/>
      <c r="AS127" s="993"/>
      <c r="AT127" s="994"/>
      <c r="AU127" s="233"/>
      <c r="AV127" s="233"/>
      <c r="AW127" s="233"/>
      <c r="AX127" s="916" t="s">
        <v>445</v>
      </c>
      <c r="AY127" s="917"/>
      <c r="AZ127" s="917"/>
      <c r="BA127" s="917"/>
      <c r="BB127" s="917"/>
      <c r="BC127" s="917"/>
      <c r="BD127" s="917"/>
      <c r="BE127" s="918"/>
      <c r="BF127" s="1071" t="s">
        <v>109</v>
      </c>
      <c r="BG127" s="1072"/>
      <c r="BH127" s="1072"/>
      <c r="BI127" s="1072"/>
      <c r="BJ127" s="1072"/>
      <c r="BK127" s="1072"/>
      <c r="BL127" s="1081"/>
      <c r="BM127" s="1071">
        <v>11.59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446</v>
      </c>
      <c r="CQ127" s="1075"/>
      <c r="CR127" s="1075"/>
      <c r="CS127" s="1075"/>
      <c r="CT127" s="1075"/>
      <c r="CU127" s="1075"/>
      <c r="CV127" s="1075"/>
      <c r="CW127" s="1075"/>
      <c r="CX127" s="1075"/>
      <c r="CY127" s="1075"/>
      <c r="CZ127" s="1075"/>
      <c r="DA127" s="1075"/>
      <c r="DB127" s="1075"/>
      <c r="DC127" s="1075"/>
      <c r="DD127" s="1075"/>
      <c r="DE127" s="1075"/>
      <c r="DF127" s="1076"/>
      <c r="DG127" s="1077" t="s">
        <v>447</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448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449</v>
      </c>
      <c r="X128" s="1103"/>
      <c r="Y128" s="1103"/>
      <c r="Z128" s="1104"/>
      <c r="AA128" s="1119">
        <v>2984251</v>
      </c>
      <c r="AB128" s="1120"/>
      <c r="AC128" s="1120"/>
      <c r="AD128" s="1120"/>
      <c r="AE128" s="1121"/>
      <c r="AF128" s="1122">
        <v>2807319</v>
      </c>
      <c r="AG128" s="1120"/>
      <c r="AH128" s="1120"/>
      <c r="AI128" s="1120"/>
      <c r="AJ128" s="1121"/>
      <c r="AK128" s="1122">
        <v>3199686</v>
      </c>
      <c r="AL128" s="1120"/>
      <c r="AM128" s="1120"/>
      <c r="AN128" s="1120"/>
      <c r="AO128" s="1121"/>
      <c r="AP128" s="1123"/>
      <c r="AQ128" s="1124"/>
      <c r="AR128" s="1124"/>
      <c r="AS128" s="1124"/>
      <c r="AT128" s="1125"/>
      <c r="AU128" s="235"/>
      <c r="AV128" s="235"/>
      <c r="AW128" s="235"/>
      <c r="AX128" s="1084" t="s">
        <v>450</v>
      </c>
      <c r="AY128" s="980"/>
      <c r="AZ128" s="980"/>
      <c r="BA128" s="980"/>
      <c r="BB128" s="980"/>
      <c r="BC128" s="980"/>
      <c r="BD128" s="980"/>
      <c r="BE128" s="981"/>
      <c r="BF128" s="1096" t="s">
        <v>109</v>
      </c>
      <c r="BG128" s="1097"/>
      <c r="BH128" s="1097"/>
      <c r="BI128" s="1097"/>
      <c r="BJ128" s="1097"/>
      <c r="BK128" s="1097"/>
      <c r="BL128" s="1098"/>
      <c r="BM128" s="1096">
        <v>16.59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451</v>
      </c>
      <c r="X129" s="1091"/>
      <c r="Y129" s="1091"/>
      <c r="Z129" s="1092"/>
      <c r="AA129" s="988">
        <v>33846492</v>
      </c>
      <c r="AB129" s="989"/>
      <c r="AC129" s="989"/>
      <c r="AD129" s="989"/>
      <c r="AE129" s="990"/>
      <c r="AF129" s="991">
        <v>34468273</v>
      </c>
      <c r="AG129" s="989"/>
      <c r="AH129" s="989"/>
      <c r="AI129" s="989"/>
      <c r="AJ129" s="990"/>
      <c r="AK129" s="991">
        <v>35567591</v>
      </c>
      <c r="AL129" s="989"/>
      <c r="AM129" s="989"/>
      <c r="AN129" s="989"/>
      <c r="AO129" s="990"/>
      <c r="AP129" s="1093"/>
      <c r="AQ129" s="1094"/>
      <c r="AR129" s="1094"/>
      <c r="AS129" s="1094"/>
      <c r="AT129" s="1095"/>
      <c r="AU129" s="235"/>
      <c r="AV129" s="235"/>
      <c r="AW129" s="235"/>
      <c r="AX129" s="1084" t="s">
        <v>452</v>
      </c>
      <c r="AY129" s="980"/>
      <c r="AZ129" s="980"/>
      <c r="BA129" s="980"/>
      <c r="BB129" s="980"/>
      <c r="BC129" s="980"/>
      <c r="BD129" s="980"/>
      <c r="BE129" s="981"/>
      <c r="BF129" s="1085">
        <v>-0.7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454</v>
      </c>
      <c r="X130" s="1091"/>
      <c r="Y130" s="1091"/>
      <c r="Z130" s="1092"/>
      <c r="AA130" s="988">
        <v>3819693</v>
      </c>
      <c r="AB130" s="989"/>
      <c r="AC130" s="989"/>
      <c r="AD130" s="989"/>
      <c r="AE130" s="990"/>
      <c r="AF130" s="991">
        <v>3870335</v>
      </c>
      <c r="AG130" s="989"/>
      <c r="AH130" s="989"/>
      <c r="AI130" s="989"/>
      <c r="AJ130" s="990"/>
      <c r="AK130" s="991">
        <v>3306335</v>
      </c>
      <c r="AL130" s="989"/>
      <c r="AM130" s="989"/>
      <c r="AN130" s="989"/>
      <c r="AO130" s="990"/>
      <c r="AP130" s="1093"/>
      <c r="AQ130" s="1094"/>
      <c r="AR130" s="1094"/>
      <c r="AS130" s="1094"/>
      <c r="AT130" s="1095"/>
      <c r="AU130" s="235"/>
      <c r="AV130" s="235"/>
      <c r="AW130" s="235"/>
      <c r="AX130" s="1143" t="s">
        <v>455</v>
      </c>
      <c r="AY130" s="1075"/>
      <c r="AZ130" s="1075"/>
      <c r="BA130" s="1075"/>
      <c r="BB130" s="1075"/>
      <c r="BC130" s="1075"/>
      <c r="BD130" s="1075"/>
      <c r="BE130" s="1076"/>
      <c r="BF130" s="1105" t="s">
        <v>109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456</v>
      </c>
      <c r="X131" s="1114"/>
      <c r="Y131" s="1114"/>
      <c r="Z131" s="1115"/>
      <c r="AA131" s="1027">
        <v>30026799</v>
      </c>
      <c r="AB131" s="1028"/>
      <c r="AC131" s="1028"/>
      <c r="AD131" s="1028"/>
      <c r="AE131" s="1029"/>
      <c r="AF131" s="1030">
        <v>30597938</v>
      </c>
      <c r="AG131" s="1028"/>
      <c r="AH131" s="1028"/>
      <c r="AI131" s="1028"/>
      <c r="AJ131" s="1029"/>
      <c r="AK131" s="1030">
        <v>32261256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458</v>
      </c>
      <c r="W132" s="1131"/>
      <c r="X132" s="1131"/>
      <c r="Y132" s="1131"/>
      <c r="Z132" s="1132"/>
      <c r="AA132" s="1133">
        <v>-1.1074107500000001</v>
      </c>
      <c r="AB132" s="1134"/>
      <c r="AC132" s="1134"/>
      <c r="AD132" s="1134"/>
      <c r="AE132" s="1135"/>
      <c r="AF132" s="1136">
        <v>-0.93415445200000002</v>
      </c>
      <c r="AG132" s="1134"/>
      <c r="AH132" s="1134"/>
      <c r="AI132" s="1134"/>
      <c r="AJ132" s="1135"/>
      <c r="AK132" s="1136">
        <v>-0.113746346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459</v>
      </c>
      <c r="W133" s="1138"/>
      <c r="X133" s="1138"/>
      <c r="Y133" s="1138"/>
      <c r="Z133" s="1139"/>
      <c r="AA133" s="1140">
        <v>-0.6</v>
      </c>
      <c r="AB133" s="1141"/>
      <c r="AC133" s="1141"/>
      <c r="AD133" s="1141"/>
      <c r="AE133" s="1142"/>
      <c r="AF133" s="1140">
        <v>-0.6</v>
      </c>
      <c r="AG133" s="1141"/>
      <c r="AH133" s="1141"/>
      <c r="AI133" s="1141"/>
      <c r="AJ133" s="1142"/>
      <c r="AK133" s="1140">
        <v>-0.7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47" t="s">
        <v>462</v>
      </c>
      <c r="L7" s="254"/>
      <c r="M7" s="255" t="s">
        <v>463</v>
      </c>
      <c r="N7" s="256"/>
    </row>
    <row r="8" spans="1:16" x14ac:dyDescent="0.15">
      <c r="A8" s="248"/>
      <c r="B8" s="244"/>
      <c r="C8" s="244"/>
      <c r="D8" s="244"/>
      <c r="E8" s="244"/>
      <c r="F8" s="244"/>
      <c r="G8" s="257"/>
      <c r="H8" s="258"/>
      <c r="I8" s="258"/>
      <c r="J8" s="259"/>
      <c r="K8" s="1148"/>
      <c r="L8" s="260" t="s">
        <v>464</v>
      </c>
      <c r="M8" s="261" t="s">
        <v>465</v>
      </c>
      <c r="N8" s="262" t="s">
        <v>466</v>
      </c>
    </row>
    <row r="9" spans="1:16" x14ac:dyDescent="0.15">
      <c r="A9" s="248"/>
      <c r="B9" s="244"/>
      <c r="C9" s="244"/>
      <c r="D9" s="244"/>
      <c r="E9" s="244"/>
      <c r="F9" s="244"/>
      <c r="G9" s="1149" t="s">
        <v>467</v>
      </c>
      <c r="H9" s="1150"/>
      <c r="I9" s="1150"/>
      <c r="J9" s="1151"/>
      <c r="K9" s="263">
        <v>12813603</v>
      </c>
      <c r="L9" s="264">
        <v>72434</v>
      </c>
      <c r="M9" s="265">
        <v>57502</v>
      </c>
      <c r="N9" s="266">
        <v>26</v>
      </c>
    </row>
    <row r="10" spans="1:16" x14ac:dyDescent="0.15">
      <c r="A10" s="248"/>
      <c r="B10" s="244"/>
      <c r="C10" s="244"/>
      <c r="D10" s="244"/>
      <c r="E10" s="244"/>
      <c r="F10" s="244"/>
      <c r="G10" s="1149" t="s">
        <v>468</v>
      </c>
      <c r="H10" s="1150"/>
      <c r="I10" s="1150"/>
      <c r="J10" s="1151"/>
      <c r="K10" s="267">
        <v>167632</v>
      </c>
      <c r="L10" s="268">
        <v>948</v>
      </c>
      <c r="M10" s="269">
        <v>3770</v>
      </c>
      <c r="N10" s="270">
        <v>-74.900000000000006</v>
      </c>
    </row>
    <row r="11" spans="1:16" ht="13.5" customHeight="1" x14ac:dyDescent="0.15">
      <c r="A11" s="248"/>
      <c r="B11" s="244"/>
      <c r="C11" s="244"/>
      <c r="D11" s="244"/>
      <c r="E11" s="244"/>
      <c r="F11" s="244"/>
      <c r="G11" s="1149" t="s">
        <v>469</v>
      </c>
      <c r="H11" s="1150"/>
      <c r="I11" s="1150"/>
      <c r="J11" s="1151"/>
      <c r="K11" s="267">
        <v>23</v>
      </c>
      <c r="L11" s="268">
        <v>0</v>
      </c>
      <c r="M11" s="269">
        <v>1760</v>
      </c>
      <c r="N11" s="270">
        <v>-100</v>
      </c>
    </row>
    <row r="12" spans="1:16" ht="13.5" customHeight="1" x14ac:dyDescent="0.15">
      <c r="A12" s="248"/>
      <c r="B12" s="244"/>
      <c r="C12" s="244"/>
      <c r="D12" s="244"/>
      <c r="E12" s="244"/>
      <c r="F12" s="244"/>
      <c r="G12" s="1149" t="s">
        <v>470</v>
      </c>
      <c r="H12" s="1150"/>
      <c r="I12" s="1150"/>
      <c r="J12" s="1151"/>
      <c r="K12" s="267" t="s">
        <v>471</v>
      </c>
      <c r="L12" s="268" t="s">
        <v>471</v>
      </c>
      <c r="M12" s="269">
        <v>849</v>
      </c>
      <c r="N12" s="270" t="s">
        <v>471</v>
      </c>
    </row>
    <row r="13" spans="1:16" ht="13.5" customHeight="1" x14ac:dyDescent="0.15">
      <c r="A13" s="248"/>
      <c r="B13" s="244"/>
      <c r="C13" s="244"/>
      <c r="D13" s="244"/>
      <c r="E13" s="244"/>
      <c r="F13" s="244"/>
      <c r="G13" s="1149" t="s">
        <v>472</v>
      </c>
      <c r="H13" s="1150"/>
      <c r="I13" s="1150"/>
      <c r="J13" s="1151"/>
      <c r="K13" s="267" t="s">
        <v>471</v>
      </c>
      <c r="L13" s="268" t="s">
        <v>471</v>
      </c>
      <c r="M13" s="269">
        <v>27</v>
      </c>
      <c r="N13" s="270" t="s">
        <v>471</v>
      </c>
    </row>
    <row r="14" spans="1:16" ht="13.5" customHeight="1" x14ac:dyDescent="0.15">
      <c r="A14" s="248"/>
      <c r="B14" s="244"/>
      <c r="C14" s="244"/>
      <c r="D14" s="244"/>
      <c r="E14" s="244"/>
      <c r="F14" s="244"/>
      <c r="G14" s="1149" t="s">
        <v>473</v>
      </c>
      <c r="H14" s="1150"/>
      <c r="I14" s="1150"/>
      <c r="J14" s="1151"/>
      <c r="K14" s="267">
        <v>409540</v>
      </c>
      <c r="L14" s="268">
        <v>2315</v>
      </c>
      <c r="M14" s="269">
        <v>2523</v>
      </c>
      <c r="N14" s="270">
        <v>-8.1999999999999993</v>
      </c>
    </row>
    <row r="15" spans="1:16" ht="13.5" customHeight="1" x14ac:dyDescent="0.15">
      <c r="A15" s="248"/>
      <c r="B15" s="244"/>
      <c r="C15" s="244"/>
      <c r="D15" s="244"/>
      <c r="E15" s="244"/>
      <c r="F15" s="244"/>
      <c r="G15" s="1149" t="s">
        <v>474</v>
      </c>
      <c r="H15" s="1150"/>
      <c r="I15" s="1150"/>
      <c r="J15" s="1151"/>
      <c r="K15" s="267">
        <v>365906</v>
      </c>
      <c r="L15" s="268">
        <v>2068</v>
      </c>
      <c r="M15" s="269">
        <v>1457</v>
      </c>
      <c r="N15" s="270">
        <v>41.9</v>
      </c>
    </row>
    <row r="16" spans="1:16" x14ac:dyDescent="0.15">
      <c r="A16" s="248"/>
      <c r="B16" s="244"/>
      <c r="C16" s="244"/>
      <c r="D16" s="244"/>
      <c r="E16" s="244"/>
      <c r="F16" s="244"/>
      <c r="G16" s="1152" t="s">
        <v>475</v>
      </c>
      <c r="H16" s="1153"/>
      <c r="I16" s="1153"/>
      <c r="J16" s="1154"/>
      <c r="K16" s="268">
        <v>-1213251</v>
      </c>
      <c r="L16" s="268">
        <v>-6858</v>
      </c>
      <c r="M16" s="269">
        <v>-5099</v>
      </c>
      <c r="N16" s="270">
        <v>34.5</v>
      </c>
    </row>
    <row r="17" spans="1:16" x14ac:dyDescent="0.15">
      <c r="A17" s="248"/>
      <c r="B17" s="244"/>
      <c r="C17" s="244"/>
      <c r="D17" s="244"/>
      <c r="E17" s="244"/>
      <c r="F17" s="244"/>
      <c r="G17" s="1152" t="s">
        <v>167</v>
      </c>
      <c r="H17" s="1153"/>
      <c r="I17" s="1153"/>
      <c r="J17" s="1154"/>
      <c r="K17" s="268">
        <v>12543453</v>
      </c>
      <c r="L17" s="268">
        <v>70907</v>
      </c>
      <c r="M17" s="269">
        <v>62790</v>
      </c>
      <c r="N17" s="270">
        <v>12.9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44" t="s">
        <v>480</v>
      </c>
      <c r="H21" s="1145"/>
      <c r="I21" s="1145"/>
      <c r="J21" s="1146"/>
      <c r="K21" s="280">
        <v>7.2</v>
      </c>
      <c r="L21" s="281">
        <v>6.21</v>
      </c>
      <c r="M21" s="282">
        <v>0.99</v>
      </c>
      <c r="N21" s="249"/>
      <c r="O21" s="283"/>
      <c r="P21" s="279"/>
    </row>
    <row r="22" spans="1:16" s="284" customFormat="1" x14ac:dyDescent="0.15">
      <c r="A22" s="279"/>
      <c r="B22" s="249"/>
      <c r="C22" s="249"/>
      <c r="D22" s="249"/>
      <c r="E22" s="249"/>
      <c r="F22" s="249"/>
      <c r="G22" s="1144" t="s">
        <v>481</v>
      </c>
      <c r="H22" s="1145"/>
      <c r="I22" s="1145"/>
      <c r="J22" s="1146"/>
      <c r="K22" s="285">
        <v>100.4</v>
      </c>
      <c r="L22" s="286">
        <v>100.9</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47" t="s">
        <v>462</v>
      </c>
      <c r="L30" s="254"/>
      <c r="M30" s="255" t="s">
        <v>463</v>
      </c>
      <c r="N30" s="256"/>
    </row>
    <row r="31" spans="1:16" x14ac:dyDescent="0.15">
      <c r="A31" s="248"/>
      <c r="B31" s="244"/>
      <c r="C31" s="244"/>
      <c r="D31" s="244"/>
      <c r="E31" s="244"/>
      <c r="F31" s="244"/>
      <c r="G31" s="257"/>
      <c r="H31" s="258"/>
      <c r="I31" s="258"/>
      <c r="J31" s="259"/>
      <c r="K31" s="1148"/>
      <c r="L31" s="260" t="s">
        <v>464</v>
      </c>
      <c r="M31" s="261" t="s">
        <v>465</v>
      </c>
      <c r="N31" s="262" t="s">
        <v>466</v>
      </c>
    </row>
    <row r="32" spans="1:16" ht="27" customHeight="1" x14ac:dyDescent="0.15">
      <c r="A32" s="248"/>
      <c r="B32" s="244"/>
      <c r="C32" s="244"/>
      <c r="D32" s="244"/>
      <c r="E32" s="244"/>
      <c r="F32" s="244"/>
      <c r="G32" s="1160" t="s">
        <v>485</v>
      </c>
      <c r="H32" s="1161"/>
      <c r="I32" s="1161"/>
      <c r="J32" s="1162"/>
      <c r="K32" s="294">
        <v>4255121</v>
      </c>
      <c r="L32" s="294">
        <v>24054</v>
      </c>
      <c r="M32" s="295">
        <v>28154</v>
      </c>
      <c r="N32" s="296">
        <v>-14.6</v>
      </c>
    </row>
    <row r="33" spans="1:16" ht="13.5" customHeight="1" x14ac:dyDescent="0.15">
      <c r="A33" s="248"/>
      <c r="B33" s="244"/>
      <c r="C33" s="244"/>
      <c r="D33" s="244"/>
      <c r="E33" s="244"/>
      <c r="F33" s="244"/>
      <c r="G33" s="1160" t="s">
        <v>486</v>
      </c>
      <c r="H33" s="1161"/>
      <c r="I33" s="1161"/>
      <c r="J33" s="1162"/>
      <c r="K33" s="294" t="s">
        <v>471</v>
      </c>
      <c r="L33" s="294" t="s">
        <v>471</v>
      </c>
      <c r="M33" s="295" t="s">
        <v>471</v>
      </c>
      <c r="N33" s="296" t="s">
        <v>471</v>
      </c>
    </row>
    <row r="34" spans="1:16" ht="27" customHeight="1" x14ac:dyDescent="0.15">
      <c r="A34" s="248"/>
      <c r="B34" s="244"/>
      <c r="C34" s="244"/>
      <c r="D34" s="244"/>
      <c r="E34" s="244"/>
      <c r="F34" s="244"/>
      <c r="G34" s="1160" t="s">
        <v>487</v>
      </c>
      <c r="H34" s="1161"/>
      <c r="I34" s="1161"/>
      <c r="J34" s="1162"/>
      <c r="K34" s="294">
        <v>66667</v>
      </c>
      <c r="L34" s="294">
        <v>377</v>
      </c>
      <c r="M34" s="295">
        <v>58</v>
      </c>
      <c r="N34" s="296">
        <v>550</v>
      </c>
    </row>
    <row r="35" spans="1:16" ht="27" customHeight="1" x14ac:dyDescent="0.15">
      <c r="A35" s="248"/>
      <c r="B35" s="244"/>
      <c r="C35" s="244"/>
      <c r="D35" s="244"/>
      <c r="E35" s="244"/>
      <c r="F35" s="244"/>
      <c r="G35" s="1160" t="s">
        <v>488</v>
      </c>
      <c r="H35" s="1161"/>
      <c r="I35" s="1161"/>
      <c r="J35" s="1162"/>
      <c r="K35" s="294">
        <v>2053793</v>
      </c>
      <c r="L35" s="294">
        <v>11610</v>
      </c>
      <c r="M35" s="295">
        <v>7772</v>
      </c>
      <c r="N35" s="296">
        <v>49.4</v>
      </c>
    </row>
    <row r="36" spans="1:16" ht="27" customHeight="1" x14ac:dyDescent="0.15">
      <c r="A36" s="248"/>
      <c r="B36" s="244"/>
      <c r="C36" s="244"/>
      <c r="D36" s="244"/>
      <c r="E36" s="244"/>
      <c r="F36" s="244"/>
      <c r="G36" s="1160" t="s">
        <v>489</v>
      </c>
      <c r="H36" s="1161"/>
      <c r="I36" s="1161"/>
      <c r="J36" s="1162"/>
      <c r="K36" s="294" t="s">
        <v>471</v>
      </c>
      <c r="L36" s="294" t="s">
        <v>471</v>
      </c>
      <c r="M36" s="295">
        <v>714</v>
      </c>
      <c r="N36" s="296" t="s">
        <v>471</v>
      </c>
    </row>
    <row r="37" spans="1:16" ht="13.5" customHeight="1" x14ac:dyDescent="0.15">
      <c r="A37" s="248"/>
      <c r="B37" s="244"/>
      <c r="C37" s="244"/>
      <c r="D37" s="244"/>
      <c r="E37" s="244"/>
      <c r="F37" s="244"/>
      <c r="G37" s="1160" t="s">
        <v>490</v>
      </c>
      <c r="H37" s="1161"/>
      <c r="I37" s="1161"/>
      <c r="J37" s="1162"/>
      <c r="K37" s="294">
        <v>93744</v>
      </c>
      <c r="L37" s="294">
        <v>530</v>
      </c>
      <c r="M37" s="295">
        <v>1587</v>
      </c>
      <c r="N37" s="296">
        <v>-66.599999999999994</v>
      </c>
    </row>
    <row r="38" spans="1:16" ht="27" customHeight="1" x14ac:dyDescent="0.15">
      <c r="A38" s="248"/>
      <c r="B38" s="244"/>
      <c r="C38" s="244"/>
      <c r="D38" s="244"/>
      <c r="E38" s="244"/>
      <c r="F38" s="244"/>
      <c r="G38" s="1163" t="s">
        <v>491</v>
      </c>
      <c r="H38" s="1164"/>
      <c r="I38" s="1164"/>
      <c r="J38" s="1165"/>
      <c r="K38" s="297" t="s">
        <v>471</v>
      </c>
      <c r="L38" s="297" t="s">
        <v>471</v>
      </c>
      <c r="M38" s="298">
        <v>3</v>
      </c>
      <c r="N38" s="299" t="s">
        <v>471</v>
      </c>
      <c r="O38" s="293"/>
    </row>
    <row r="39" spans="1:16" x14ac:dyDescent="0.15">
      <c r="A39" s="248"/>
      <c r="B39" s="244"/>
      <c r="C39" s="244"/>
      <c r="D39" s="244"/>
      <c r="E39" s="244"/>
      <c r="F39" s="244"/>
      <c r="G39" s="1163" t="s">
        <v>492</v>
      </c>
      <c r="H39" s="1164"/>
      <c r="I39" s="1164"/>
      <c r="J39" s="1165"/>
      <c r="K39" s="300">
        <v>-3199686</v>
      </c>
      <c r="L39" s="300">
        <v>-18088</v>
      </c>
      <c r="M39" s="301">
        <v>-7908</v>
      </c>
      <c r="N39" s="302">
        <v>128.69999999999999</v>
      </c>
      <c r="O39" s="293"/>
    </row>
    <row r="40" spans="1:16" ht="27" customHeight="1" x14ac:dyDescent="0.15">
      <c r="A40" s="248"/>
      <c r="B40" s="244"/>
      <c r="C40" s="244"/>
      <c r="D40" s="244"/>
      <c r="E40" s="244"/>
      <c r="F40" s="244"/>
      <c r="G40" s="1160" t="s">
        <v>493</v>
      </c>
      <c r="H40" s="1161"/>
      <c r="I40" s="1161"/>
      <c r="J40" s="1162"/>
      <c r="K40" s="300">
        <v>-3306335</v>
      </c>
      <c r="L40" s="300">
        <v>-18690</v>
      </c>
      <c r="M40" s="301">
        <v>-22784</v>
      </c>
      <c r="N40" s="302">
        <v>-18</v>
      </c>
      <c r="O40" s="293"/>
    </row>
    <row r="41" spans="1:16" x14ac:dyDescent="0.15">
      <c r="A41" s="248"/>
      <c r="B41" s="244"/>
      <c r="C41" s="244"/>
      <c r="D41" s="244"/>
      <c r="E41" s="244"/>
      <c r="F41" s="244"/>
      <c r="G41" s="1166" t="s">
        <v>278</v>
      </c>
      <c r="H41" s="1167"/>
      <c r="I41" s="1167"/>
      <c r="J41" s="1168"/>
      <c r="K41" s="294">
        <v>-36696</v>
      </c>
      <c r="L41" s="300">
        <v>-207</v>
      </c>
      <c r="M41" s="301">
        <v>7596</v>
      </c>
      <c r="N41" s="302">
        <v>-102.7</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55" t="s">
        <v>462</v>
      </c>
      <c r="J49" s="1157" t="s">
        <v>497</v>
      </c>
      <c r="K49" s="1158"/>
      <c r="L49" s="1158"/>
      <c r="M49" s="1158"/>
      <c r="N49" s="1159"/>
    </row>
    <row r="50" spans="1:14" x14ac:dyDescent="0.15">
      <c r="A50" s="248"/>
      <c r="B50" s="244"/>
      <c r="C50" s="244"/>
      <c r="D50" s="244"/>
      <c r="E50" s="244"/>
      <c r="F50" s="244"/>
      <c r="G50" s="312"/>
      <c r="H50" s="313"/>
      <c r="I50" s="1156"/>
      <c r="J50" s="314" t="s">
        <v>498</v>
      </c>
      <c r="K50" s="315" t="s">
        <v>499</v>
      </c>
      <c r="L50" s="316" t="s">
        <v>500</v>
      </c>
      <c r="M50" s="317" t="s">
        <v>501</v>
      </c>
      <c r="N50" s="318" t="s">
        <v>502</v>
      </c>
    </row>
    <row r="51" spans="1:14" x14ac:dyDescent="0.15">
      <c r="A51" s="248"/>
      <c r="B51" s="244"/>
      <c r="C51" s="244"/>
      <c r="D51" s="244"/>
      <c r="E51" s="244"/>
      <c r="F51" s="244"/>
      <c r="G51" s="310" t="s">
        <v>503</v>
      </c>
      <c r="H51" s="311"/>
      <c r="I51" s="319">
        <v>5642674</v>
      </c>
      <c r="J51" s="320">
        <v>31839</v>
      </c>
      <c r="K51" s="321">
        <v>-38.1</v>
      </c>
      <c r="L51" s="322">
        <v>25248</v>
      </c>
      <c r="M51" s="323">
        <v>-33</v>
      </c>
      <c r="N51" s="324">
        <v>-5.0999999999999996</v>
      </c>
    </row>
    <row r="52" spans="1:14" x14ac:dyDescent="0.15">
      <c r="A52" s="248"/>
      <c r="B52" s="244"/>
      <c r="C52" s="244"/>
      <c r="D52" s="244"/>
      <c r="E52" s="244"/>
      <c r="F52" s="244"/>
      <c r="G52" s="325"/>
      <c r="H52" s="326" t="s">
        <v>504</v>
      </c>
      <c r="I52" s="327">
        <v>2955103</v>
      </c>
      <c r="J52" s="328">
        <v>16674</v>
      </c>
      <c r="K52" s="329">
        <v>-44.2</v>
      </c>
      <c r="L52" s="330">
        <v>10630</v>
      </c>
      <c r="M52" s="331">
        <v>-53.1</v>
      </c>
      <c r="N52" s="332">
        <v>8.9</v>
      </c>
    </row>
    <row r="53" spans="1:14" x14ac:dyDescent="0.15">
      <c r="A53" s="248"/>
      <c r="B53" s="244"/>
      <c r="C53" s="244"/>
      <c r="D53" s="244"/>
      <c r="E53" s="244"/>
      <c r="F53" s="244"/>
      <c r="G53" s="310" t="s">
        <v>505</v>
      </c>
      <c r="H53" s="311"/>
      <c r="I53" s="319">
        <v>5147477</v>
      </c>
      <c r="J53" s="320">
        <v>28935</v>
      </c>
      <c r="K53" s="321">
        <v>-9.1</v>
      </c>
      <c r="L53" s="322">
        <v>28126</v>
      </c>
      <c r="M53" s="323">
        <v>11.4</v>
      </c>
      <c r="N53" s="324">
        <v>-20.5</v>
      </c>
    </row>
    <row r="54" spans="1:14" x14ac:dyDescent="0.15">
      <c r="A54" s="248"/>
      <c r="B54" s="244"/>
      <c r="C54" s="244"/>
      <c r="D54" s="244"/>
      <c r="E54" s="244"/>
      <c r="F54" s="244"/>
      <c r="G54" s="325"/>
      <c r="H54" s="326" t="s">
        <v>504</v>
      </c>
      <c r="I54" s="327">
        <v>2917413</v>
      </c>
      <c r="J54" s="328">
        <v>16400</v>
      </c>
      <c r="K54" s="329">
        <v>-1.6</v>
      </c>
      <c r="L54" s="330">
        <v>14734</v>
      </c>
      <c r="M54" s="331">
        <v>38.6</v>
      </c>
      <c r="N54" s="332">
        <v>-40.200000000000003</v>
      </c>
    </row>
    <row r="55" spans="1:14" x14ac:dyDescent="0.15">
      <c r="A55" s="248"/>
      <c r="B55" s="244"/>
      <c r="C55" s="244"/>
      <c r="D55" s="244"/>
      <c r="E55" s="244"/>
      <c r="F55" s="244"/>
      <c r="G55" s="310" t="s">
        <v>506</v>
      </c>
      <c r="H55" s="311"/>
      <c r="I55" s="319">
        <v>4509521</v>
      </c>
      <c r="J55" s="320">
        <v>25379</v>
      </c>
      <c r="K55" s="321">
        <v>-12.3</v>
      </c>
      <c r="L55" s="322">
        <v>29620</v>
      </c>
      <c r="M55" s="323">
        <v>5.3</v>
      </c>
      <c r="N55" s="324">
        <v>-17.600000000000001</v>
      </c>
    </row>
    <row r="56" spans="1:14" x14ac:dyDescent="0.15">
      <c r="A56" s="248"/>
      <c r="B56" s="244"/>
      <c r="C56" s="244"/>
      <c r="D56" s="244"/>
      <c r="E56" s="244"/>
      <c r="F56" s="244"/>
      <c r="G56" s="325"/>
      <c r="H56" s="326" t="s">
        <v>504</v>
      </c>
      <c r="I56" s="327">
        <v>1886694</v>
      </c>
      <c r="J56" s="328">
        <v>10618</v>
      </c>
      <c r="K56" s="329">
        <v>-35.299999999999997</v>
      </c>
      <c r="L56" s="330">
        <v>13304</v>
      </c>
      <c r="M56" s="331">
        <v>-9.6999999999999993</v>
      </c>
      <c r="N56" s="332">
        <v>-25.6</v>
      </c>
    </row>
    <row r="57" spans="1:14" x14ac:dyDescent="0.15">
      <c r="A57" s="248"/>
      <c r="B57" s="244"/>
      <c r="C57" s="244"/>
      <c r="D57" s="244"/>
      <c r="E57" s="244"/>
      <c r="F57" s="244"/>
      <c r="G57" s="310" t="s">
        <v>507</v>
      </c>
      <c r="H57" s="311"/>
      <c r="I57" s="319">
        <v>7656592</v>
      </c>
      <c r="J57" s="320">
        <v>43146</v>
      </c>
      <c r="K57" s="321">
        <v>70</v>
      </c>
      <c r="L57" s="322">
        <v>37711</v>
      </c>
      <c r="M57" s="323">
        <v>27.3</v>
      </c>
      <c r="N57" s="324">
        <v>42.7</v>
      </c>
    </row>
    <row r="58" spans="1:14" x14ac:dyDescent="0.15">
      <c r="A58" s="248"/>
      <c r="B58" s="244"/>
      <c r="C58" s="244"/>
      <c r="D58" s="244"/>
      <c r="E58" s="244"/>
      <c r="F58" s="244"/>
      <c r="G58" s="325"/>
      <c r="H58" s="326" t="s">
        <v>504</v>
      </c>
      <c r="I58" s="327">
        <v>3447239</v>
      </c>
      <c r="J58" s="328">
        <v>19426</v>
      </c>
      <c r="K58" s="329">
        <v>83</v>
      </c>
      <c r="L58" s="330">
        <v>18037</v>
      </c>
      <c r="M58" s="331">
        <v>35.6</v>
      </c>
      <c r="N58" s="332">
        <v>47.4</v>
      </c>
    </row>
    <row r="59" spans="1:14" x14ac:dyDescent="0.15">
      <c r="A59" s="248"/>
      <c r="B59" s="244"/>
      <c r="C59" s="244"/>
      <c r="D59" s="244"/>
      <c r="E59" s="244"/>
      <c r="F59" s="244"/>
      <c r="G59" s="310" t="s">
        <v>508</v>
      </c>
      <c r="H59" s="311"/>
      <c r="I59" s="319">
        <v>5893789</v>
      </c>
      <c r="J59" s="320">
        <v>33317</v>
      </c>
      <c r="K59" s="321">
        <v>-22.8</v>
      </c>
      <c r="L59" s="322">
        <v>39951</v>
      </c>
      <c r="M59" s="323">
        <v>5.9</v>
      </c>
      <c r="N59" s="324">
        <v>-28.7</v>
      </c>
    </row>
    <row r="60" spans="1:14" x14ac:dyDescent="0.15">
      <c r="A60" s="248"/>
      <c r="B60" s="244"/>
      <c r="C60" s="244"/>
      <c r="D60" s="244"/>
      <c r="E60" s="244"/>
      <c r="F60" s="244"/>
      <c r="G60" s="325"/>
      <c r="H60" s="326" t="s">
        <v>504</v>
      </c>
      <c r="I60" s="333">
        <v>1852781</v>
      </c>
      <c r="J60" s="328">
        <v>10474</v>
      </c>
      <c r="K60" s="329">
        <v>-46.1</v>
      </c>
      <c r="L60" s="330">
        <v>22555</v>
      </c>
      <c r="M60" s="331">
        <v>25</v>
      </c>
      <c r="N60" s="332">
        <v>-71.099999999999994</v>
      </c>
    </row>
    <row r="61" spans="1:14" x14ac:dyDescent="0.15">
      <c r="A61" s="248"/>
      <c r="B61" s="244"/>
      <c r="C61" s="244"/>
      <c r="D61" s="244"/>
      <c r="E61" s="244"/>
      <c r="F61" s="244"/>
      <c r="G61" s="310" t="s">
        <v>509</v>
      </c>
      <c r="H61" s="334"/>
      <c r="I61" s="335">
        <v>5770011</v>
      </c>
      <c r="J61" s="336">
        <v>32523</v>
      </c>
      <c r="K61" s="337">
        <v>-2.5</v>
      </c>
      <c r="L61" s="338">
        <v>32131</v>
      </c>
      <c r="M61" s="339">
        <v>3.4</v>
      </c>
      <c r="N61" s="324">
        <v>-5.9</v>
      </c>
    </row>
    <row r="62" spans="1:14" x14ac:dyDescent="0.15">
      <c r="A62" s="248"/>
      <c r="B62" s="244"/>
      <c r="C62" s="244"/>
      <c r="D62" s="244"/>
      <c r="E62" s="244"/>
      <c r="F62" s="244"/>
      <c r="G62" s="325"/>
      <c r="H62" s="326" t="s">
        <v>504</v>
      </c>
      <c r="I62" s="327">
        <v>2611846</v>
      </c>
      <c r="J62" s="328">
        <v>14718</v>
      </c>
      <c r="K62" s="329">
        <v>-8.8000000000000007</v>
      </c>
      <c r="L62" s="330">
        <v>15852</v>
      </c>
      <c r="M62" s="331">
        <v>7.3</v>
      </c>
      <c r="N62" s="332">
        <v>-16.100000000000001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69" t="s">
        <v>3</v>
      </c>
      <c r="D47" s="1169"/>
      <c r="E47" s="1170"/>
      <c r="F47" s="11">
        <v>12.67</v>
      </c>
      <c r="G47" s="12">
        <v>10.029999999999999</v>
      </c>
      <c r="H47" s="12">
        <v>9.07</v>
      </c>
      <c r="I47" s="12">
        <v>9.89</v>
      </c>
      <c r="J47" s="13">
        <v>13.28</v>
      </c>
    </row>
    <row r="48" spans="2:10" ht="57.75" customHeight="1" x14ac:dyDescent="0.15">
      <c r="B48" s="14"/>
      <c r="C48" s="1171" t="s">
        <v>4</v>
      </c>
      <c r="D48" s="1171"/>
      <c r="E48" s="1172"/>
      <c r="F48" s="15">
        <v>4.95</v>
      </c>
      <c r="G48" s="16">
        <v>4.1500000000000004</v>
      </c>
      <c r="H48" s="16">
        <v>5.98</v>
      </c>
      <c r="I48" s="16">
        <v>6.23</v>
      </c>
      <c r="J48" s="17">
        <v>5.43</v>
      </c>
    </row>
    <row r="49" spans="2:10" ht="57.75" customHeight="1" thickBot="1" x14ac:dyDescent="0.2">
      <c r="B49" s="18"/>
      <c r="C49" s="1173" t="s">
        <v>5</v>
      </c>
      <c r="D49" s="1173"/>
      <c r="E49" s="1174"/>
      <c r="F49" s="19">
        <v>5.12</v>
      </c>
      <c r="G49" s="20" t="s">
        <v>516</v>
      </c>
      <c r="H49" s="20">
        <v>0.77</v>
      </c>
      <c r="I49" s="20">
        <v>1.35</v>
      </c>
      <c r="J49" s="21">
        <v>3.09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cp:lastModifiedBy>
  <cp:lastPrinted>2017-05-01T07:39:43Z</cp:lastPrinted>
  <dcterms:created xsi:type="dcterms:W3CDTF">2017-02-15T18:00:39Z</dcterms:created>
  <dcterms:modified xsi:type="dcterms:W3CDTF">2017-05-16T06:51:28Z</dcterms:modified>
  <cp:category/>
</cp:coreProperties>
</file>