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5決算\99-1_市町村送付用（確定版）\１回目\"/>
    </mc:Choice>
  </mc:AlternateContent>
  <bookViews>
    <workbookView xWindow="28680" yWindow="-120" windowWidth="16440" windowHeight="29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DG102" i="12"/>
  <c r="CW102" i="12"/>
  <c r="CR102" i="12"/>
  <c r="AA68" i="12"/>
  <c r="AU63" i="12" l="1"/>
  <c r="AP63" i="12"/>
  <c r="AA29" i="12" l="1"/>
  <c r="AA23"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BW35" i="10"/>
  <c r="BE35" i="10"/>
  <c r="AM35" i="10"/>
  <c r="BW34" i="10"/>
  <c r="CO34" i="10" s="1"/>
  <c r="CO35" i="10" s="1"/>
  <c r="CO36" i="10" s="1"/>
  <c r="CO37" i="10" s="1"/>
  <c r="CO38" i="10" s="1"/>
  <c r="CO39" i="10" s="1"/>
  <c r="BE34" i="10"/>
  <c r="C34" i="10"/>
  <c r="C35" i="10" s="1"/>
  <c r="C36" i="10" l="1"/>
  <c r="AM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<sst xmlns="http://schemas.openxmlformats.org/spreadsheetml/2006/main" count="1130" uniqueCount="561">
  <si>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</si>
  <si>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</si>
  <si>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</si>
  <si>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</si>
  <si>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</si>
  <si>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</si>
  <si>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</si>
  <si>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</si>
  <si>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</si>
  <si>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</si>
  <si>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</si>
  <si>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</si>
  <si>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</si>
  <si>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</si>
  <si>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</si>
  <si>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</si>
  <si>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</si>
  <si>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</si>
  <si>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</si>
  <si>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</si>
  <si>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</si>
  <si>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</si>
  <si>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</si>
  <si>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</si>
  <si>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</si>
  <si>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</si>
  <si>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</si>
  <si>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</si>
  <si>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</si>
  <si>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</si>
  <si>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</si>
  <si>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</si>
  <si>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</si>
  <si>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</si>
  <si>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</si>
  <si>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</si>
  <si>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</si>
  <si>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</si>
  <si>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</si>
  <si>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</si>
  <si>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</si>
  <si>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</si>
  <si>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</si>
  <si>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</si>
  <si>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</si>
  <si>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</si>
  <si>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</si>
  <si>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</si>
  <si>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</si>
  <si>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</si>
  <si>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</si>
  <si>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</si>
  <si>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</si>
  <si>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</si>
  <si>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</si>
  <si>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</si>
  <si>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</si>
  <si>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</si>
  <si>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</si>
  <si>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</si>
  <si>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</si>
  <si>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</si>
  <si>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</si>
  <si>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</si>
  <si>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</si>
  <si>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</si>
  <si>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</si>
  <si>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</si>
  <si>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</si>
  <si>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</si>
  <si>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</si>
  <si>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</si>
  <si>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</si>
  <si>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</si>
  <si>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</si>
  <si>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</si>
  <si>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</si>
  <si>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</si>
  <si>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</si>
  <si>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</si>
  <si>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</si>
  <si>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</si>
  <si>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</si>
  <si>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</si>
  <si>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</si>
  <si>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</si>
  <si>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</si>
  <si>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</si>
  <si>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</si>
  <si>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</si>
  <si>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</si>
  <si>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</si>
  <si>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</si>
  <si>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</si>
  <si>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鎌倉市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</si>
  <si>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</si>
  <si>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</si>
  <si>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</si>
  <si>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</si>
  <si>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</si>
  <si>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</si>
  <si>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</si>
  <si>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</si>
  <si>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</si>
  <si>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</si>
  <si>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</si>
  <si>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</si>
  <si>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</si>
  <si>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</si>
  <si>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</si>
  <si>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</si>
  <si>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</si>
  <si>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</si>
  <si>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</si>
  <si>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</si>
  <si>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</si>
  <si>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</si>
  <si>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</si>
  <si>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</si>
  <si>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</si>
  <si>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</si>
  <si>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</si>
  <si>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</si>
  <si>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</si>
  <si>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</si>
  <si>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</si>
  <si>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</si>
  <si>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</si>
  <si>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</si>
  <si>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</si>
  <si>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</si>
  <si>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</si>
  <si>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</si>
  <si>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</si>
  <si>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</si>
  <si>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</si>
  <si>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</si>
  <si>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</si>
  <si>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</si>
  <si>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</si>
  <si>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</si>
  <si>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</si>
  <si>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</si>
  <si>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</si>
  <si>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</si>
  <si>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</si>
  <si>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</si>
  <si>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</si>
  <si>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</si>
  <si>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</si>
  <si>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</si>
  <si>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</si>
  <si>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</si>
  <si>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</si>
  <si>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</si>
  <si>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</si>
  <si>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</si>
  <si>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</si>
  <si>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</si>
  <si>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</si>
  <si>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</si>
  <si>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</si>
  <si>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</si>
  <si>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</si>
  <si>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</si>
  <si>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</si>
  <si>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</si>
  <si>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</si>
  <si>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</si>
  <si>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</si>
  <si>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</si>
  <si>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</si>
  <si>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</si>
  <si>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</si>
  <si>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</si>
  <si>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</si>
  <si>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</si>
  <si>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</si>
  <si>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</si>
  <si>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</si>
  <si>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</si>
  <si>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</si>
  <si>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</si>
  <si>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</si>
  <si>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</si>
  <si>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</si>
  <si>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</si>
  <si>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</si>
  <si>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</si>
  <si>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</si>
  <si>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</si>
  <si>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</si>
  <si>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</si>
  <si>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</si>
  <si>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</si>
  <si>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</si>
  <si>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</si>
  <si>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</si>
  <si>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</si>
  <si>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</si>
  <si>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</si>
  <si>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</si>
  <si>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神奈川県鎌倉市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</si>
  <si>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</si>
  <si>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</si>
  <si>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</si>
  <si>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</si>
  <si>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</si>
  <si>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</si>
  <si>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</si>
  <si>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</si>
  <si>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</si>
  <si>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</si>
  <si>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</si>
  <si>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</si>
  <si>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</si>
  <si>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</si>
  <si>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</si>
  <si>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</si>
  <si>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</si>
  <si>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</si>
  <si>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</si>
  <si>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</si>
  <si>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</si>
  <si>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</si>
  <si>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</si>
  <si>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</si>
  <si>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</si>
  <si>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</si>
  <si>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</si>
  <si>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</si>
  <si>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</si>
  <si>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</si>
  <si>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</si>
  <si>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</si>
  <si>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</si>
  <si>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</si>
  <si>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</si>
  <si>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</si>
  <si>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</si>
  <si>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</si>
  <si>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</si>
  <si>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</si>
  <si>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</si>
  <si>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</si>
  <si>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</si>
  <si>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</si>
  <si>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</si>
  <si>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</si>
  <si>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</si>
  <si>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</si>
  <si>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</si>
  <si>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</si>
  <si>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</si>
  <si>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</si>
  <si>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</si>
  <si>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</si>
  <si>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</si>
  <si>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</si>
  <si>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</si>
  <si>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</si>
  <si>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</si>
  <si>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</si>
  <si>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</si>
  <si>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</si>
  <si>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</si>
  <si>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</si>
  <si>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</si>
  <si>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</si>
  <si>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</si>
  <si>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</si>
  <si>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</si>
  <si>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</si>
  <si>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</si>
  <si>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</si>
  <si>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</si>
  <si>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</si>
  <si>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</si>
  <si>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</si>
  <si>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</si>
  <si>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</si>
  <si>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</si>
  <si>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</si>
  <si>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</si>
  <si>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</si>
  <si>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</si>
  <si>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</si>
  <si>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</si>
  <si>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</si>
  <si>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</si>
  <si>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</si>
  <si>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</si>
  <si>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</si>
  <si>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</si>
  <si>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</si>
  <si>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</si>
  <si>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</si>
  <si>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</si>
  <si>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</si>
  <si>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</si>
  <si>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</si>
  <si>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</si>
  <si>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</si>
  <si>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</si>
  <si>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</si>
  <si>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</si>
  <si>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</si>
  <si>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</si>
  <si>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</si>
  <si>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</si>
  <si>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</si>
  <si>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</si>
  <si>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</si>
  <si>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</si>
  <si>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</si>
  <si>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</si>
  <si>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</si>
  <si>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</si>
  <si>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</si>
  <si>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</si>
  <si>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</si>
  <si>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</si>
  <si>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</si>
  <si>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</si>
  <si>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</si>
  <si>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</si>
  <si>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</si>
  <si>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</si>
  <si>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</si>
  <si>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</si>
  <si>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</si>
  <si>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</si>
  <si>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</si>
  <si>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</si>
  <si>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</si>
  <si>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</si>
  <si>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</si>
  <si>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</si>
  <si>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</si>
  <si>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</si>
  <si>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</si>
  <si>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</si>
  <si>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</si>
  <si>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</si>
  <si>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</si>
  <si>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</si>
  <si>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</si>
  <si>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</si>
  <si>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</si>
  <si>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</si>
  <si>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</si>
  <si>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</si>
  <si>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</si>
  <si>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神奈川県鎌倉市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</si>
  <si>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</si>
  <si>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</si>
  <si>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</si>
  <si>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</si>
  <si>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</si>
  <si>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</si>
  <si>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</si>
  <si>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</si>
  <si>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</si>
  <si>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</si>
  <si>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</si>
  <si>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</si>
  <si>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</si>
  <si>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</si>
  <si>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</si>
  <si>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</si>
  <si>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</si>
  <si>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</si>
  <si>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</si>
  <si>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</si>
  <si>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大船駅東口市街地再開発事業特別会計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</si>
  <si>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</si>
  <si>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</si>
  <si>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</si>
  <si>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</si>
  <si>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</si>
  <si>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</si>
  <si>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</si>
  <si>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</si>
  <si>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</si>
  <si>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</si>
  <si>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</si>
  <si>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</si>
  <si>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</si>
  <si>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</si>
  <si>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</si>
  <si>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</si>
  <si>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</si>
  <si>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</si>
  <si>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</si>
  <si>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</si>
  <si>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</si>
  <si>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</si>
  <si>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</si>
  <si>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</si>
  <si>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</si>
  <si>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</si>
  <si>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</si>
  <si>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</si>
  <si>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</si>
  <si>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</si>
  <si>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</si>
  <si>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</si>
  <si>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</si>
  <si>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</si>
  <si>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</si>
  <si>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</si>
  <si>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</si>
  <si>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</si>
  <si>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</si>
  <si>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</si>
  <si>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</si>
  <si>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</si>
  <si>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</si>
  <si>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</si>
  <si>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</si>
  <si>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</si>
  <si>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</si>
  <si>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</si>
  <si>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</si>
  <si>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</si>
  <si>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</si>
  <si>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</si>
  <si>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</si>
  <si>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</si>
  <si>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</si>
  <si>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</si>
  <si>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</si>
  <si>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</si>
  <si>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</si>
  <si>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</si>
  <si>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</si>
  <si>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</si>
  <si>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</si>
  <si>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</si>
  <si>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</si>
  <si>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</si>
  <si>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</si>
  <si>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</si>
  <si>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</si>
  <si>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</si>
  <si>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</si>
  <si>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</si>
  <si>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</si>
  <si>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</si>
  <si>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</si>
  <si>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</si>
  <si>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</si>
  <si>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</si>
  <si>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</si>
  <si>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</si>
  <si>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</si>
  <si>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</si>
  <si>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</si>
  <si>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</si>
  <si>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</si>
  <si>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</si>
  <si>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</si>
  <si>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</si>
  <si>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</si>
  <si>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</si>
  <si>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</si>
  <si>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</si>
  <si>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</si>
  <si>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</si>
  <si>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</si>
  <si>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</si>
  <si>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</si>
  <si>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</si>
  <si>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</si>
  <si>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</si>
  <si>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</si>
  <si>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</si>
  <si>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</si>
  <si>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</si>
  <si>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</si>
  <si>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</si>
  <si>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</si>
  <si>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</si>
  <si>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</si>
  <si>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</si>
  <si>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</si>
  <si>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</si>
  <si>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</si>
  <si>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</si>
  <si>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</si>
  <si>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</si>
  <si>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</si>
  <si>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</si>
  <si>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</si>
  <si>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</si>
  <si>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</si>
  <si>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</si>
  <si>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</si>
  <si>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</si>
  <si>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</si>
  <si>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</si>
  <si>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</si>
  <si>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</si>
  <si>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</si>
  <si>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</si>
  <si>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</si>
  <si>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</si>
  <si>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</si>
  <si>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</si>
  <si>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</si>
  <si>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</si>
  <si>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</si>
  <si>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</si>
  <si>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</si>
  <si>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</si>
  <si>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</si>
  <si>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</si>
  <si>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</si>
  <si>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</si>
  <si>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</si>
  <si>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</si>
  <si>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</si>
  <si>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</si>
  <si>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</si>
  <si>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</si>
  <si>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</si>
  <si>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</si>
  <si>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</si>
  <si>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</si>
  <si>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1.07</t>
  </si>
  <si>
    <t>▲ 0.81</t>
  </si>
  <si>
    <t>一般会計</t>
  </si>
  <si>
    <t>下水道事業会計</t>
  </si>
  <si>
    <t>介護保険事業特別会計</t>
  </si>
  <si>
    <t>後期高齢者医療事業特別会計</t>
  </si>
  <si>
    <t>国民健康保険事業特別会計</t>
  </si>
  <si>
    <t>大船駅東口市街地再開発事業特別会計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</si>
  <si>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</si>
  <si>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</si>
  <si>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</si>
  <si>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</si>
  <si>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</si>
  <si>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</si>
  <si>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</si>
  <si>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</si>
  <si>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t>
    <phoneticPr fontId="2"/>
  </si>
  <si>
    <t>鎌倉市土地開発公社</t>
    <rPh sb="0" eb="3">
      <t>カマクラシ</t>
    </rPh>
    <rPh sb="3" eb="5">
      <t>トチ</t>
    </rPh>
    <rPh sb="5" eb="7">
      <t>カイハツ</t>
    </rPh>
    <rPh sb="7" eb="9">
      <t>コウシャ</t>
    </rPh>
    <phoneticPr fontId="2"/>
  </si>
  <si>
    <t>鎌倉市公園協会</t>
    <rPh sb="0" eb="3">
      <t>カマクラシ</t>
    </rPh>
    <rPh sb="3" eb="5">
      <t>コウエン</t>
    </rPh>
    <rPh sb="5" eb="7">
      <t>キョウカイ</t>
    </rPh>
    <phoneticPr fontId="2"/>
  </si>
  <si>
    <t>鎌倉風致保存会</t>
    <rPh sb="0" eb="2">
      <t>カマクラ</t>
    </rPh>
    <rPh sb="2" eb="4">
      <t>フウチ</t>
    </rPh>
    <rPh sb="4" eb="6">
      <t>ホゾン</t>
    </rPh>
    <rPh sb="6" eb="7">
      <t>カイ</t>
    </rPh>
    <phoneticPr fontId="2"/>
  </si>
  <si>
    <t>鎌倉市芸術文化振興財団</t>
    <rPh sb="0" eb="3">
      <t>カマクラシ</t>
    </rPh>
    <rPh sb="3" eb="5">
      <t>ゲイジュツ</t>
    </rPh>
    <rPh sb="5" eb="7">
      <t>ブンカ</t>
    </rPh>
    <rPh sb="7" eb="9">
      <t>シンコウ</t>
    </rPh>
    <rPh sb="9" eb="11">
      <t>ザイダン</t>
    </rPh>
    <phoneticPr fontId="2"/>
  </si>
  <si>
    <t>公共財団法人かながわ海岸美化財団</t>
    <rPh sb="0" eb="2">
      <t>コウキョウ</t>
    </rPh>
    <rPh sb="2" eb="4">
      <t>ザイダン</t>
    </rPh>
    <rPh sb="4" eb="6">
      <t>ホウジン</t>
    </rPh>
    <rPh sb="10" eb="12">
      <t>カイガン</t>
    </rPh>
    <rPh sb="12" eb="14">
      <t>ビカ</t>
    </rPh>
    <rPh sb="14" eb="16">
      <t>ザイダン</t>
    </rPh>
    <phoneticPr fontId="2"/>
  </si>
  <si>
    <t>公共財団法人かながわ健康財団</t>
    <rPh sb="0" eb="2">
      <t>コウキョウ</t>
    </rPh>
    <rPh sb="2" eb="4">
      <t>ザイダン</t>
    </rPh>
    <rPh sb="4" eb="6">
      <t>ホウジン</t>
    </rPh>
    <rPh sb="10" eb="12">
      <t>ケンコウ</t>
    </rPh>
    <rPh sb="12" eb="14">
      <t>ザイダン</t>
    </rPh>
    <phoneticPr fontId="2"/>
  </si>
  <si>
    <t>　　　　　　　　　　　　　　　　　　　　　　　　　　　　　　　　　　　　　　　　　　　　　　　　　　　　　　　　　　　　　　　　　　　　　　　　　　　　　　　　　　　　　　　　　　　　　　　　　　　　　　　　　　　　　　　　　　　　　　　　　　　　　　　　　　　　　　　　　　　　　　　　　　　　　　　　　　　　　　　　　　　　　　　　　　　　　　　　　　　　　　　　　　　　　　　　　　　　　　　　　　　　　　　　　　　　　　　　　　　　　　　　　　　　　　　　　　　　　　　　　　　　　　　　　　　　　　　　　　　　　　　　　　　　　　　　　　　　　　　　　　　　　　　　　　　　　　　　　　　　　　　　　　　　　　　　　　　　　　　　　　　　　　　　　　　　　　　　　　　　　　　　　　　　　　　　　　　　　　　　　　　　　　　　　　　　　　　　　　　　　　　　　　　　　　　　　　　　　　　　　　　　　　　　　　　　　　　　　　　　　　　　　　　　　　　　　　　　　　　　　　　　　　　　　　　　　　　　　　　　　　　　　　　　　　　　　　　　　　　　　　　</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</si>
  <si>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</si>
  <si>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phoneticPr fontId="2"/>
  </si>
  <si>
    <t>本庁舎整備基金</t>
    <rPh sb="0" eb="3">
      <t>ホンチョウシャ</t>
    </rPh>
    <rPh sb="3" eb="5">
      <t>セイビ</t>
    </rPh>
    <rPh sb="5" eb="7">
      <t>キキン</t>
    </rPh>
    <phoneticPr fontId="5"/>
  </si>
  <si>
    <t>一般廃棄物処理施設建設基金</t>
    <rPh sb="0" eb="2">
      <t>イッパン</t>
    </rPh>
    <rPh sb="2" eb="5">
      <t>ハイキブツ</t>
    </rPh>
    <rPh sb="5" eb="7">
      <t>ショリ</t>
    </rPh>
    <rPh sb="7" eb="9">
      <t>シセツ</t>
    </rPh>
    <rPh sb="9" eb="11">
      <t>ケンセツ</t>
    </rPh>
    <rPh sb="11" eb="13">
      <t>キキン</t>
    </rPh>
    <phoneticPr fontId="10"/>
  </si>
  <si>
    <t>公共公益施設整備基金</t>
    <rPh sb="0" eb="2">
      <t>コウキョウ</t>
    </rPh>
    <rPh sb="2" eb="4">
      <t>コウエキ</t>
    </rPh>
    <rPh sb="4" eb="6">
      <t>シセツ</t>
    </rPh>
    <rPh sb="6" eb="8">
      <t>セイビ</t>
    </rPh>
    <rPh sb="8" eb="10">
      <t>キキン</t>
    </rPh>
    <phoneticPr fontId="10"/>
  </si>
  <si>
    <t>こどもの夢応援基金</t>
    <rPh sb="4" eb="5">
      <t>ユメ</t>
    </rPh>
    <rPh sb="5" eb="7">
      <t>オウエン</t>
    </rPh>
    <rPh sb="7" eb="9">
      <t>キキン</t>
    </rPh>
    <phoneticPr fontId="10"/>
  </si>
  <si>
    <t>教育文化施設建設等基金</t>
    <rPh sb="0" eb="2">
      <t>キョウイク</t>
    </rPh>
    <rPh sb="2" eb="4">
      <t>ブンカ</t>
    </rPh>
    <rPh sb="4" eb="6">
      <t>シセツ</t>
    </rPh>
    <rPh sb="6" eb="8">
      <t>ケンセツ</t>
    </rPh>
    <rPh sb="8" eb="9">
      <t>トウ</t>
    </rPh>
    <rPh sb="9" eb="11">
      <t>キキン</t>
    </rPh>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</si>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</sst>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177" fontId="35" fillId="0" borderId="98" xfId="14" applyNumberFormat="1" applyFont="1" applyBorder="1" applyAlignment="1" applyProtection="1">
      <alignment horizontal="right" vertical="center" shrinkToFit="1"/>
      <protection locked="0"/>
    </xf>
    <xf numFmtId="177" fontId="35" fillId="0" borderId="99" xfId="14" applyNumberFormat="1" applyFont="1" applyBorder="1" applyAlignment="1" applyProtection="1">
      <alignment horizontal="right" vertical="center" shrinkToFit="1"/>
      <protection locked="0"/>
    </xf>
    <xf numFmtId="177" fontId="35" fillId="0" borderId="107"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0"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C31D-4695-AF35-A0DD27967E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25558</c:v>
                </c:pt>
                <c:pt idx="1">
                  <c:v>27672</c:v>
                </c:pt>
                <c:pt idx="2">
                  <c:v>14199</c:v>
                </c:pt>
                <c:pt idx="3">
                  <c:v>30187</c:v>
                </c:pt>
                <c:pt idx="4">
                  <c:v>22546</c:v>
                </c:pt>
              </c:numCache>
            </c:numRef>
          </c:val>
          <c:smooth val="0"/>
          <c:extLst>
            <c:ext xmlns:c16="http://schemas.microsoft.com/office/drawing/2014/chart" uri="{C3380CC4-5D6E-409C-BE32-E72D297353CC}">
              <c16:uniqueId val="{00000001-C31D-4695-AF35-A0DD27967E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c:v>
                </c:pt>
                <c:pt idx="1">
                  <c:v>8.57</c:v>
                </c:pt>
                <c:pt idx="2">
                  <c:v>12.48</c:v>
                </c:pt>
                <c:pt idx="3">
                  <c:v>9.99</c:v>
                </c:pt>
                <c:pt idx="4">
                  <c:v>7.39</c:v>
                </c:pt>
              </c:numCache>
            </c:numRef>
          </c:val>
          <c:extLst>
            <c:ext xmlns:c16="http://schemas.microsoft.com/office/drawing/2014/chart" uri="{C3380CC4-5D6E-409C-BE32-E72D297353CC}">
              <c16:uniqueId val="{00000000-36F7-4FCC-B542-43B5BECCFA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12.05</c:v>
                </c:pt>
                <c:pt idx="1">
                  <c:v>12.8</c:v>
                </c:pt>
                <c:pt idx="2">
                  <c:v>16.559999999999999</c:v>
                </c:pt>
                <c:pt idx="3">
                  <c:v>20.95</c:v>
                </c:pt>
                <c:pt idx="4">
                  <c:v>22.5</c:v>
                </c:pt>
              </c:numCache>
            </c:numRef>
          </c:val>
          <c:extLst>
            <c:ext xmlns:c16="http://schemas.microsoft.com/office/drawing/2014/chart" uri="{C3380CC4-5D6E-409C-BE32-E72D297353CC}">
              <c16:uniqueId val="{00000001-36F7-4FCC-B542-43B5BECCFA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-1.07</c:v>
                </c:pt>
                <c:pt idx="1">
                  <c:v>2.93</c:v>
                </c:pt>
                <c:pt idx="2">
                  <c:v>7.04</c:v>
                </c:pt>
                <c:pt idx="3">
                  <c:v>3.69</c:v>
                </c:pt>
                <c:pt idx="4">
                  <c:v>-0.81</c:v>
                </c:pt>
              </c:numCache>
            </c:numRef>
          </c:val>
          <c:smooth val="0"/>
          <c:extLst>
            <c:ext xmlns:c16="http://schemas.microsoft.com/office/drawing/2014/chart" uri="{C3380CC4-5D6E-409C-BE32-E72D297353CC}">
              <c16:uniqueId val="{00000002-36F7-4FCC-B542-43B5BECCFA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E5-4B96-B9D6-E98C6F68D9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E5-4B96-B9D6-E98C6F68D9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E5-4B96-B9D6-E98C6F68D92F}"/>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9E5-4B96-B9D6-E98C6F68D92F}"/>
            </c:ext>
          </c:extLst>
        </c:ser>
        <c:ser>
          <c:idx val="4"/>
          <c:order val="4"/>
          <c:tx>
            <c:strRef>
              <c:f>データシート!$A$31</c:f>
              <c:strCache>
                <c:ptCount val="1"/>
                <c:pt idx="0">
                  <c:v>大船駅東口市街地再開発事業特別会計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9E5-4B96-B9D6-E98C6F68D92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1.07</c:v>
                </c:pt>
                <c:pt idx="4">
                  <c:v>#N/A</c:v>
                </c:pt>
                <c:pt idx="5">
                  <c:v>0.65</c:v>
                </c:pt>
                <c:pt idx="6">
                  <c:v>#N/A</c:v>
                </c:pt>
                <c:pt idx="7">
                  <c:v>0.51</c:v>
                </c:pt>
                <c:pt idx="8">
                  <c:v>#N/A</c:v>
                </c:pt>
                <c:pt idx="9">
                  <c:v>0.44</c:v>
                </c:pt>
              </c:numCache>
            </c:numRef>
          </c:val>
          <c:extLst>
            <c:ext xmlns:c16="http://schemas.microsoft.com/office/drawing/2014/chart" uri="{C3380CC4-5D6E-409C-BE32-E72D297353CC}">
              <c16:uniqueId val="{00000005-79E5-4B96-B9D6-E98C6F68D92F}"/>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0.11</c:v>
                </c:pt>
                <c:pt idx="2">
                  <c:v>#N/A</c:v>
                </c:pt>
                <c:pt idx="3">
                  <c:v>0.13</c:v>
                </c:pt>
                <c:pt idx="4">
                  <c:v>#N/A</c:v>
                </c:pt>
                <c:pt idx="5">
                  <c:v>0.15</c:v>
                </c:pt>
                <c:pt idx="6">
                  <c:v>#N/A</c:v>
                </c:pt>
                <c:pt idx="7">
                  <c:v>0.14000000000000001</c:v>
                </c:pt>
                <c:pt idx="8">
                  <c:v>#N/A</c:v>
                </c:pt>
                <c:pt idx="9">
                  <c:v>1.1000000000000001</c:v>
                </c:pt>
              </c:numCache>
            </c:numRef>
          </c:val>
          <c:extLst>
            <c:ext xmlns:c16="http://schemas.microsoft.com/office/drawing/2014/chart" uri="{C3380CC4-5D6E-409C-BE32-E72D297353CC}">
              <c16:uniqueId val="{00000006-79E5-4B96-B9D6-E98C6F68D92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0.61</c:v>
                </c:pt>
                <c:pt idx="2">
                  <c:v>#N/A</c:v>
                </c:pt>
                <c:pt idx="3">
                  <c:v>0.87</c:v>
                </c:pt>
                <c:pt idx="4">
                  <c:v>#N/A</c:v>
                </c:pt>
                <c:pt idx="5">
                  <c:v>1.4</c:v>
                </c:pt>
                <c:pt idx="6">
                  <c:v>#N/A</c:v>
                </c:pt>
                <c:pt idx="7">
                  <c:v>1.23</c:v>
                </c:pt>
                <c:pt idx="8">
                  <c:v>#N/A</c:v>
                </c:pt>
                <c:pt idx="9">
                  <c:v>1.1299999999999999</c:v>
                </c:pt>
              </c:numCache>
            </c:numRef>
          </c:val>
          <c:extLst>
            <c:ext xmlns:c16="http://schemas.microsoft.com/office/drawing/2014/chart" uri="{C3380CC4-5D6E-409C-BE32-E72D297353CC}">
              <c16:uniqueId val="{00000007-79E5-4B96-B9D6-E98C6F68D92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0.73</c:v>
                </c:pt>
                <c:pt idx="2">
                  <c:v>#N/A</c:v>
                </c:pt>
                <c:pt idx="3">
                  <c:v>1.19</c:v>
                </c:pt>
                <c:pt idx="4">
                  <c:v>#N/A</c:v>
                </c:pt>
                <c:pt idx="5">
                  <c:v>1.28</c:v>
                </c:pt>
                <c:pt idx="6">
                  <c:v>#N/A</c:v>
                </c:pt>
                <c:pt idx="7">
                  <c:v>2.63</c:v>
                </c:pt>
                <c:pt idx="8">
                  <c:v>#N/A</c:v>
                </c:pt>
                <c:pt idx="9">
                  <c:v>3.35</c:v>
                </c:pt>
              </c:numCache>
            </c:numRef>
          </c:val>
          <c:extLst>
            <c:ext xmlns:c16="http://schemas.microsoft.com/office/drawing/2014/chart" uri="{C3380CC4-5D6E-409C-BE32-E72D297353CC}">
              <c16:uniqueId val="{00000008-79E5-4B96-B9D6-E98C6F68D9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7.15</c:v>
                </c:pt>
                <c:pt idx="2">
                  <c:v>#N/A</c:v>
                </c:pt>
                <c:pt idx="3">
                  <c:v>8.56</c:v>
                </c:pt>
                <c:pt idx="4">
                  <c:v>#N/A</c:v>
                </c:pt>
                <c:pt idx="5">
                  <c:v>12.47</c:v>
                </c:pt>
                <c:pt idx="6">
                  <c:v>#N/A</c:v>
                </c:pt>
                <c:pt idx="7">
                  <c:v>9.98</c:v>
                </c:pt>
                <c:pt idx="8">
                  <c:v>#N/A</c:v>
                </c:pt>
                <c:pt idx="9">
                  <c:v>7.38</c:v>
                </c:pt>
              </c:numCache>
            </c:numRef>
          </c:val>
          <c:extLst>
            <c:ext xmlns:c16="http://schemas.microsoft.com/office/drawing/2014/chart" uri="{C3380CC4-5D6E-409C-BE32-E72D297353CC}">
              <c16:uniqueId val="{00000009-79E5-4B96-B9D6-E98C6F68D9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6310</c:v>
                </c:pt>
                <c:pt idx="5">
                  <c:v>5836</c:v>
                </c:pt>
                <c:pt idx="8">
                  <c:v>5946</c:v>
                </c:pt>
                <c:pt idx="11">
                  <c:v>6004</c:v>
                </c:pt>
                <c:pt idx="14">
                  <c:v>5409</c:v>
                </c:pt>
              </c:numCache>
            </c:numRef>
          </c:val>
          <c:extLst>
            <c:ext xmlns:c16="http://schemas.microsoft.com/office/drawing/2014/chart" uri="{C3380CC4-5D6E-409C-BE32-E72D297353CC}">
              <c16:uniqueId val="{00000000-0D95-40A3-AEE9-C8D5567B1C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95-40A3-AEE9-C8D5567B1C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119</c:v>
                </c:pt>
                <c:pt idx="3">
                  <c:v>0</c:v>
                </c:pt>
                <c:pt idx="6">
                  <c:v>0</c:v>
                </c:pt>
                <c:pt idx="9">
                  <c:v>0</c:v>
                </c:pt>
                <c:pt idx="12">
                  <c:v>0</c:v>
                </c:pt>
              </c:numCache>
            </c:numRef>
          </c:val>
          <c:extLst>
            <c:ext xmlns:c16="http://schemas.microsoft.com/office/drawing/2014/chart" uri="{C3380CC4-5D6E-409C-BE32-E72D297353CC}">
              <c16:uniqueId val="{00000002-0D95-40A3-AEE9-C8D5567B1C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95-40A3-AEE9-C8D5567B1C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2187</c:v>
                </c:pt>
                <c:pt idx="3">
                  <c:v>1924</c:v>
                </c:pt>
                <c:pt idx="6">
                  <c:v>1916</c:v>
                </c:pt>
                <c:pt idx="9">
                  <c:v>2204</c:v>
                </c:pt>
                <c:pt idx="12">
                  <c:v>2000</c:v>
                </c:pt>
              </c:numCache>
            </c:numRef>
          </c:val>
          <c:extLst>
            <c:ext xmlns:c16="http://schemas.microsoft.com/office/drawing/2014/chart" uri="{C3380CC4-5D6E-409C-BE32-E72D297353CC}">
              <c16:uniqueId val="{00000004-0D95-40A3-AEE9-C8D5567B1C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95-40A3-AEE9-C8D5567B1C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95-40A3-AEE9-C8D5567B1C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4476</c:v>
                </c:pt>
                <c:pt idx="3">
                  <c:v>4359</c:v>
                </c:pt>
                <c:pt idx="6">
                  <c:v>4230</c:v>
                </c:pt>
                <c:pt idx="9">
                  <c:v>4277</c:v>
                </c:pt>
                <c:pt idx="12">
                  <c:v>4213</c:v>
                </c:pt>
              </c:numCache>
            </c:numRef>
          </c:val>
          <c:extLst>
            <c:ext xmlns:c16="http://schemas.microsoft.com/office/drawing/2014/chart" uri="{C3380CC4-5D6E-409C-BE32-E72D297353CC}">
              <c16:uniqueId val="{00000007-0D95-40A3-AEE9-C8D5567B1C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472</c:v>
                </c:pt>
                <c:pt idx="2">
                  <c:v>#N/A</c:v>
                </c:pt>
                <c:pt idx="3">
                  <c:v>#N/A</c:v>
                </c:pt>
                <c:pt idx="4">
                  <c:v>447</c:v>
                </c:pt>
                <c:pt idx="5">
                  <c:v>#N/A</c:v>
                </c:pt>
                <c:pt idx="6">
                  <c:v>#N/A</c:v>
                </c:pt>
                <c:pt idx="7">
                  <c:v>200</c:v>
                </c:pt>
                <c:pt idx="8">
                  <c:v>#N/A</c:v>
                </c:pt>
                <c:pt idx="9">
                  <c:v>#N/A</c:v>
                </c:pt>
                <c:pt idx="10">
                  <c:v>477</c:v>
                </c:pt>
                <c:pt idx="11">
                  <c:v>#N/A</c:v>
                </c:pt>
                <c:pt idx="12">
                  <c:v>#N/A</c:v>
                </c:pt>
                <c:pt idx="13">
                  <c:v>804</c:v>
                </c:pt>
                <c:pt idx="14">
                  <c:v>#N/A</c:v>
                </c:pt>
              </c:numCache>
            </c:numRef>
          </c:val>
          <c:smooth val="0"/>
          <c:extLst>
            <c:ext xmlns:c16="http://schemas.microsoft.com/office/drawing/2014/chart" uri="{C3380CC4-5D6E-409C-BE32-E72D297353CC}">
              <c16:uniqueId val="{00000008-0D95-40A3-AEE9-C8D5567B1C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30921</c:v>
                </c:pt>
                <c:pt idx="5">
                  <c:v>28855</c:v>
                </c:pt>
                <c:pt idx="8">
                  <c:v>25994</c:v>
                </c:pt>
                <c:pt idx="11">
                  <c:v>23622</c:v>
                </c:pt>
                <c:pt idx="14">
                  <c:v>21514</c:v>
                </c:pt>
              </c:numCache>
            </c:numRef>
          </c:val>
          <c:extLst>
            <c:ext xmlns:c16="http://schemas.microsoft.com/office/drawing/2014/chart" uri="{C3380CC4-5D6E-409C-BE32-E72D297353CC}">
              <c16:uniqueId val="{00000000-1552-4B7F-946C-6B3BD08DC2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36413</c:v>
                </c:pt>
                <c:pt idx="5">
                  <c:v>34493</c:v>
                </c:pt>
                <c:pt idx="8">
                  <c:v>32790</c:v>
                </c:pt>
                <c:pt idx="11">
                  <c:v>30631</c:v>
                </c:pt>
                <c:pt idx="14">
                  <c:v>28831</c:v>
                </c:pt>
              </c:numCache>
            </c:numRef>
          </c:val>
          <c:extLst>
            <c:ext xmlns:c16="http://schemas.microsoft.com/office/drawing/2014/chart" uri="{C3380CC4-5D6E-409C-BE32-E72D297353CC}">
              <c16:uniqueId val="{00000001-1552-4B7F-946C-6B3BD08DC2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11767</c:v>
                </c:pt>
                <c:pt idx="5">
                  <c:v>12517</c:v>
                </c:pt>
                <c:pt idx="8">
                  <c:v>14891</c:v>
                </c:pt>
                <c:pt idx="11">
                  <c:v>18047</c:v>
                </c:pt>
                <c:pt idx="14">
                  <c:v>19094</c:v>
                </c:pt>
              </c:numCache>
            </c:numRef>
          </c:val>
          <c:extLst>
            <c:ext xmlns:c16="http://schemas.microsoft.com/office/drawing/2014/chart" uri="{C3380CC4-5D6E-409C-BE32-E72D297353CC}">
              <c16:uniqueId val="{00000002-1552-4B7F-946C-6B3BD08DC2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52-4B7F-946C-6B3BD08DC2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52-4B7F-946C-6B3BD08DC2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52-4B7F-946C-6B3BD08DC2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8254</c:v>
                </c:pt>
                <c:pt idx="3">
                  <c:v>8174</c:v>
                </c:pt>
                <c:pt idx="6">
                  <c:v>7606</c:v>
                </c:pt>
                <c:pt idx="9">
                  <c:v>7315</c:v>
                </c:pt>
                <c:pt idx="12">
                  <c:v>7520</c:v>
                </c:pt>
              </c:numCache>
            </c:numRef>
          </c:val>
          <c:extLst>
            <c:ext xmlns:c16="http://schemas.microsoft.com/office/drawing/2014/chart" uri="{C3380CC4-5D6E-409C-BE32-E72D297353CC}">
              <c16:uniqueId val="{00000006-1552-4B7F-946C-6B3BD08DC2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552-4B7F-946C-6B3BD08DC2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24032</c:v>
                </c:pt>
                <c:pt idx="3">
                  <c:v>22602</c:v>
                </c:pt>
                <c:pt idx="6">
                  <c:v>21397</c:v>
                </c:pt>
                <c:pt idx="9">
                  <c:v>20210</c:v>
                </c:pt>
                <c:pt idx="12">
                  <c:v>18986</c:v>
                </c:pt>
              </c:numCache>
            </c:numRef>
          </c:val>
          <c:extLst>
            <c:ext xmlns:c16="http://schemas.microsoft.com/office/drawing/2014/chart" uri="{C3380CC4-5D6E-409C-BE32-E72D297353CC}">
              <c16:uniqueId val="{00000008-1552-4B7F-946C-6B3BD08DC2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3527</c:v>
                </c:pt>
                <c:pt idx="3">
                  <c:v>3426</c:v>
                </c:pt>
                <c:pt idx="6">
                  <c:v>3426</c:v>
                </c:pt>
                <c:pt idx="9">
                  <c:v>3426</c:v>
                </c:pt>
                <c:pt idx="12">
                  <c:v>3378</c:v>
                </c:pt>
              </c:numCache>
            </c:numRef>
          </c:val>
          <c:extLst>
            <c:ext xmlns:c16="http://schemas.microsoft.com/office/drawing/2014/chart" uri="{C3380CC4-5D6E-409C-BE32-E72D297353CC}">
              <c16:uniqueId val="{00000009-1552-4B7F-946C-6B3BD08DC2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35945</c:v>
                </c:pt>
                <c:pt idx="3">
                  <c:v>34723</c:v>
                </c:pt>
                <c:pt idx="6">
                  <c:v>31933</c:v>
                </c:pt>
                <c:pt idx="9">
                  <c:v>30952</c:v>
                </c:pt>
                <c:pt idx="12">
                  <c:v>28558</c:v>
                </c:pt>
              </c:numCache>
            </c:numRef>
          </c:val>
          <c:extLst>
            <c:ext xmlns:c16="http://schemas.microsoft.com/office/drawing/2014/chart" uri="{C3380CC4-5D6E-409C-BE32-E72D297353CC}">
              <c16:uniqueId val="{0000000A-1552-4B7F-946C-6B3BD08DC2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52-4B7F-946C-6B3BD08DC2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6049</c:v>
                </c:pt>
                <c:pt idx="1">
                  <c:v>8157</c:v>
                </c:pt>
                <c:pt idx="2">
                  <c:v>8826</c:v>
                </c:pt>
              </c:numCache>
            </c:numRef>
          </c:val>
          <c:extLst>
            <c:ext xmlns:c16="http://schemas.microsoft.com/office/drawing/2014/chart" uri="{C3380CC4-5D6E-409C-BE32-E72D297353CC}">
              <c16:uniqueId val="{00000000-C13D-4EE5-BC0B-88C1E729B4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13D-4EE5-BC0B-88C1E729B4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6186</c:v>
                </c:pt>
                <c:pt idx="1">
                  <c:v>6939</c:v>
                </c:pt>
                <c:pt idx="2">
                  <c:v>7409</c:v>
                </c:pt>
              </c:numCache>
            </c:numRef>
          </c:val>
          <c:extLst>
            <c:ext xmlns:c16="http://schemas.microsoft.com/office/drawing/2014/chart" uri="{C3380CC4-5D6E-409C-BE32-E72D297353CC}">
              <c16:uniqueId val="{00000002-C13D-4EE5-BC0B-88C1E729B4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実質公債費比率は類似団体と比較して低い水準にあり、近年横ばいとなっている。</a:t>
          </a:r>
        </a:p>
        <a:p>
          <a:r>
            <a:rPr kumimoji="1" lang="ja-JP" altLang="en-US" sz="1400">
              <a:latin typeface="ＭＳ ゴシック" pitchFamily="49" charset="-128"/>
              <a:ea typeface="ＭＳ ゴシック" pitchFamily="49" charset="-128"/>
            </a:rPr>
            <a:t>　一方で、令和５年度は算入公債費の減により実質公債費比率の分子は増となった。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後年度負担を考慮した事業執行及び起債管理を行い、適正な水準の維持に努める。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将来負担比率は類似団体と比較して低い水準にある。</a:t>
          </a:r>
        </a:p>
        <a:p>
          <a:r>
            <a:rPr kumimoji="1" lang="ja-JP" altLang="en-US" sz="1400">
              <a:latin typeface="ＭＳ ゴシック" pitchFamily="49" charset="-128"/>
              <a:ea typeface="ＭＳ ゴシック" pitchFamily="49" charset="-128"/>
            </a:rPr>
            <a:t>　令和５年度においては、前年度に続き０となったが、将来負担額は減少したものの、充当可能財源も減少傾向にある。</a:t>
          </a:r>
        </a:p>
        <a:p>
          <a:r>
            <a:rPr kumimoji="1" lang="ja-JP" altLang="en-US" sz="1400">
              <a:latin typeface="ＭＳ ゴシック" pitchFamily="49" charset="-128"/>
              <a:ea typeface="ＭＳ ゴシック" pitchFamily="49" charset="-128"/>
            </a:rPr>
            <a:t>　今後も後世への負担を少しでも軽減できるように適切な財政運営に努める。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神奈川県鎌倉市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その他特定目的基金は、本庁舎整備基金などの増により、さらに財政調整基金は前年度に引き続き取崩額よりも積立額が上回ったため増となり、全体で約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年度に新規創設した本庁舎整備基金が増となることが考えられるが、引き続き、財政調整基金とその他特定目的基金のバランスを考慮しつつ、適正な基金の運用に努める。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本庁舎整備基金：市役所本庁舎の整備。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教育文化施設建設等基金：教育文化施設の建設又は整備。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公共公益施設整備基金：開発事業に伴う寄付金を積立て、教育施設、社会福祉施設その他の公共公益施設の整備の充実。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こどもの夢応援基金：遺児、ひとり親家庭の児童その他の支援が必要と認められる子育て家庭の児童の福祉の増進。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本庁舎整備基金及び一般廃棄物処理施設建設基金の増などによる。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それぞれの基金の目的を果たすため、適正な運用に努める。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年度に新規創設し、本庁舎整備までの間、積み立てを実施する予定のため、今後も増が見込まれる。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令和５年度は一般財源を伴う歳出事業費の増により取崩額が増となった一方で、剰余金の増により積立額が増となったことにより、基金残高は増加した。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災害など不足の事態に備えるため、財政調整基金の残高は、標準財政規模の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％程度は維持する必要があると考えている。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ている現状は、その規模を大きく上回っているが、今後、実施計画上で計画されている公共施設の老朽化や子ども・子育て支援に対応する事業等により、単年度での財源不足が見込まれることから、計画的な基金の運用に努め、適正な基金の残高を保つよう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基準財政需要額は対前年に比べ約</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億円減少し、基準財政収入額は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億円増加した。前年度は約</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億円の財源超過であったが、これらの要因により、財源超過額は計約</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億円となった。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基準財政需要額減の要因は、公害防止事業債などの償還が進んだことにより、公債費が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億円減少したことなどである。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基準財政収入額増の要因は、地方消費税交付金が約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億円対前年に比べ増加したことなどである。引き続き市税の伸縮に応じた柔軟な財政運営に努めていきたい。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70555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437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70555</xdr:rowOff>
    </xdr:from>
    <xdr:to>
      <xdr:col>19</xdr:col>
      <xdr:colOff>133350</xdr:colOff>
      <xdr:row>39</xdr:row>
      <xdr:rowOff>70555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57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70555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3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19755</xdr:rowOff>
    </xdr:from>
    <xdr:to>
      <xdr:col>19</xdr:col>
      <xdr:colOff>184150</xdr:colOff>
      <xdr:row>39</xdr:row>
      <xdr:rowOff>121355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131532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164395</xdr:rowOff>
    </xdr:from>
    <xdr:to>
      <xdr:col>11</xdr:col>
      <xdr:colOff>82550</xdr:colOff>
      <xdr:row>39</xdr:row>
      <xdr:rowOff>94545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104722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経常的な歳入一般財源が減少し経常的な歳出一般財源が増加したことから、前年度比</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経常歳入では、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法人市民税</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が主な変動要因となった。</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経常歳出で</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は、物件費の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や扶助費の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増が主な変動要因となった。</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今後の人件費の傾向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扶助費などの動向によっては経常収支比率の悪化の可能性があ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、継続的に事務事業の見直しを行っていく。</a:t>
          </a:r>
          <a:endParaRPr lang="ja-JP"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18732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36300"/>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66</xdr:row>
      <xdr:rowOff>76518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36300"/>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70485</xdr:rowOff>
    </xdr:from>
    <xdr:to>
      <xdr:col>15</xdr:col>
      <xdr:colOff>82550</xdr:colOff>
      <xdr:row>66</xdr:row>
      <xdr:rowOff>76518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3861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70485</xdr:rowOff>
    </xdr:from>
    <xdr:to>
      <xdr:col>11</xdr:col>
      <xdr:colOff>31750</xdr:colOff>
      <xdr:row>66</xdr:row>
      <xdr:rowOff>154940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38618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25718</xdr:rowOff>
    </xdr:from>
    <xdr:to>
      <xdr:col>15</xdr:col>
      <xdr:colOff>133350</xdr:colOff>
      <xdr:row>66</xdr:row>
      <xdr:rowOff>127318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112095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2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104140</xdr:rowOff>
    </xdr:from>
    <xdr:to>
      <xdr:col>7</xdr:col>
      <xdr:colOff>31750</xdr:colOff>
      <xdr:row>67</xdr:row>
      <xdr:rowOff>34290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19067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感染症対策事業に係る委託料が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ったことで前年度から減少した。</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人件費は普通建設事業に係る支弁人件費の減などに伴い前年度比では減少したが、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本市では職員数が多いことで類似団体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りも人件費が高くなっている。起伏に富んだ地形的特性により消防署所が多いことなどから、類似団体並みまで押し下げることは困難であるが、財政の硬直化を避けるため、民間委託の推進等によりコスト削減を引き続き目指していく</a:t>
          </a:r>
          <a:r>
            <a:rPr kumimoji="1" lang="ja-JP" altLang="ja-JP" sz="1200">
              <a:solidFill>
                <a:schemeClr val="dk1"/>
              </a:solidFill>
              <a:effectLst/>
              <a:latin typeface="+mn-lt"/>
              <a:ea typeface="+mn-ea"/>
              <a:cs typeface="+mn-cs"/>
            </a:rPr>
            <a:t>。</a:t>
          </a:r>
          <a:endParaRPr lang="ja-JP" altLang="ja-JP" sz="12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82074</xdr:rowOff>
    </xdr:from>
    <xdr:to>
      <xdr:col>23</xdr:col>
      <xdr:colOff>133350</xdr:colOff>
      <xdr:row>85</xdr:row>
      <xdr:rowOff>117425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55324"/>
          <a:ext cx="8382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120796</xdr:rowOff>
    </xdr:from>
    <xdr:to>
      <xdr:col>19</xdr:col>
      <xdr:colOff>133350</xdr:colOff>
      <xdr:row>85</xdr:row>
      <xdr:rowOff>117425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22596"/>
          <a:ext cx="889000" cy="16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110613</xdr:rowOff>
    </xdr:from>
    <xdr:to>
      <xdr:col>15</xdr:col>
      <xdr:colOff>82550</xdr:colOff>
      <xdr:row>84</xdr:row>
      <xdr:rowOff>120796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40963"/>
          <a:ext cx="889000" cy="1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67783</xdr:rowOff>
    </xdr:from>
    <xdr:to>
      <xdr:col>11</xdr:col>
      <xdr:colOff>31750</xdr:colOff>
      <xdr:row>83</xdr:row>
      <xdr:rowOff>110613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98133"/>
          <a:ext cx="889000" cy="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31274</xdr:rowOff>
    </xdr:from>
    <xdr:to>
      <xdr:col>23</xdr:col>
      <xdr:colOff>184150</xdr:colOff>
      <xdr:row>85</xdr:row>
      <xdr:rowOff>132874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0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3351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66625</xdr:rowOff>
    </xdr:from>
    <xdr:to>
      <xdr:col>19</xdr:col>
      <xdr:colOff>184150</xdr:colOff>
      <xdr:row>85</xdr:row>
      <xdr:rowOff>168225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153002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2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69996</xdr:rowOff>
    </xdr:from>
    <xdr:to>
      <xdr:col>15</xdr:col>
      <xdr:colOff>133350</xdr:colOff>
      <xdr:row>85</xdr:row>
      <xdr:rowOff>146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156373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5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59813</xdr:rowOff>
    </xdr:from>
    <xdr:to>
      <xdr:col>11</xdr:col>
      <xdr:colOff>82550</xdr:colOff>
      <xdr:row>83</xdr:row>
      <xdr:rowOff>161413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146190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7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16983</xdr:rowOff>
    </xdr:from>
    <xdr:to>
      <xdr:col>7</xdr:col>
      <xdr:colOff>31750</xdr:colOff>
      <xdr:row>83</xdr:row>
      <xdr:rowOff>118583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103360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3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Ｐゴシック" panose="020B0600070205080204" pitchFamily="50" charset="-128"/>
              <a:ea typeface="ＭＳ Ｐゴシック" panose="020B0600070205080204" pitchFamily="50" charset="-128"/>
            </a:rPr>
            <a:t>ラスパイレス指数は職員の新陳代謝により数値が減少傾向にあり、類似団体と比較しても数値が低い状況にある。今後も引き続き適正な水準の維持に努める。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84</xdr:row>
      <xdr:rowOff>2116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0337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42334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142875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441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市全体が複雑な地形で消防署所の数が多いこと、ごみ収集の委託化が途上にあることなどの理由で、県内平均を上回っている。第４次職員数適正化計画のもと、適正化に努めていく。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155666</xdr:rowOff>
    </xdr:from>
    <xdr:to>
      <xdr:col>81</xdr:col>
      <xdr:colOff>44450</xdr:colOff>
      <xdr:row>64</xdr:row>
      <xdr:rowOff>11793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95701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11793</xdr:rowOff>
    </xdr:from>
    <xdr:to>
      <xdr:col>77</xdr:col>
      <xdr:colOff>44450</xdr:colOff>
      <xdr:row>64</xdr:row>
      <xdr:rowOff>35923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9845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35923</xdr:rowOff>
    </xdr:from>
    <xdr:to>
      <xdr:col>72</xdr:col>
      <xdr:colOff>203200</xdr:colOff>
      <xdr:row>64</xdr:row>
      <xdr:rowOff>35923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00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35923</xdr:rowOff>
    </xdr:from>
    <xdr:to>
      <xdr:col>68</xdr:col>
      <xdr:colOff>152400</xdr:colOff>
      <xdr:row>64</xdr:row>
      <xdr:rowOff>39370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0087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104866</xdr:rowOff>
    </xdr:from>
    <xdr:to>
      <xdr:col>81</xdr:col>
      <xdr:colOff>95250</xdr:colOff>
      <xdr:row>64</xdr:row>
      <xdr:rowOff>35016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76943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7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132443</xdr:rowOff>
    </xdr:from>
    <xdr:to>
      <xdr:col>77</xdr:col>
      <xdr:colOff>95250</xdr:colOff>
      <xdr:row>64</xdr:row>
      <xdr:rowOff>62593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47370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2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156573</xdr:rowOff>
    </xdr:from>
    <xdr:to>
      <xdr:col>73</xdr:col>
      <xdr:colOff>44450</xdr:colOff>
      <xdr:row>64</xdr:row>
      <xdr:rowOff>86723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71500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156573</xdr:rowOff>
    </xdr:from>
    <xdr:to>
      <xdr:col>68</xdr:col>
      <xdr:colOff>203200</xdr:colOff>
      <xdr:row>64</xdr:row>
      <xdr:rowOff>86723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71500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160020</xdr:rowOff>
    </xdr:from>
    <xdr:to>
      <xdr:col>64</xdr:col>
      <xdr:colOff>152400</xdr:colOff>
      <xdr:row>64</xdr:row>
      <xdr:rowOff>90170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74947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年度から継続して類似団体平均を大幅に下回っている。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実質公債費比率の計算上控除の対象とならない元金の償還額が増加したことにより、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単年度の数値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増加し、３か年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平均でも増となった。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後年度負担を考慮した事業執行及び起債管理を行い、適正な水準の維持に努める。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102205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828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79224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5828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79224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94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44752</xdr:rowOff>
    </xdr:from>
    <xdr:to>
      <xdr:col>68</xdr:col>
      <xdr:colOff>152400</xdr:colOff>
      <xdr:row>38</xdr:row>
      <xdr:rowOff>79224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598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165402</xdr:rowOff>
    </xdr:from>
    <xdr:to>
      <xdr:col>64</xdr:col>
      <xdr:colOff>152400</xdr:colOff>
      <xdr:row>38</xdr:row>
      <xdr:rowOff>95552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105729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した一方で、基準財政需要額算入見込額が減少したことにより充当可能財源等が減少し、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将来負担率は前年度に引き続き０となったが、今後も後世への負担を少しでも軽減できるように適切な財政運営に努める。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年度は暫定削減終了に伴い増に転じ、平成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年度までは職員の新陳代謝及び退職手当支給額の減少により減額、平成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年度から再び増に転じた。令和元年度から減少傾向だったが、令和３年度は退職手当支給額の増や会計年度職員給与の増により、再び増に転じた。令和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年度は退職手当の減などにより、前年度より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ポイント減となったが、今後も財政の硬直化を避けるため、民間委託の推進等によりコスト削減を引き続き目指していく。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39</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153670</xdr:rowOff>
    </xdr:from>
    <xdr:to>
      <xdr:col>24</xdr:col>
      <xdr:colOff>114300</xdr:colOff>
      <xdr:row>39</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4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39370</xdr:rowOff>
    </xdr:from>
    <xdr:to>
      <xdr:col>24</xdr:col>
      <xdr:colOff>25400</xdr:colOff>
      <xdr:row>39</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25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40</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79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26670</xdr:rowOff>
    </xdr:from>
    <xdr:to>
      <xdr:col>20</xdr:col>
      <xdr:colOff>38100</xdr:colOff>
      <xdr:row>37</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01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43180</xdr:rowOff>
    </xdr:from>
    <xdr:to>
      <xdr:col>11</xdr:col>
      <xdr:colOff>9525</xdr:colOff>
      <xdr:row>40</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01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102870</xdr:rowOff>
    </xdr:from>
    <xdr:to>
      <xdr:col>11</xdr:col>
      <xdr:colOff>60325</xdr:colOff>
      <xdr:row>38</xdr:row>
      <xdr:rowOff>33020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43197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68597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41910</xdr:rowOff>
    </xdr:from>
    <xdr:to>
      <xdr:col>20</xdr:col>
      <xdr:colOff>38100</xdr:colOff>
      <xdr:row>39</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53340</xdr:rowOff>
    </xdr:from>
    <xdr:to>
      <xdr:col>15</xdr:col>
      <xdr:colOff>149225</xdr:colOff>
      <xdr:row>40</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163830</xdr:rowOff>
    </xdr:from>
    <xdr:to>
      <xdr:col>11</xdr:col>
      <xdr:colOff>60325</xdr:colOff>
      <xdr:row>40</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91440</xdr:rowOff>
    </xdr:from>
    <xdr:to>
      <xdr:col>6</xdr:col>
      <xdr:colOff>171450</xdr:colOff>
      <xdr:row>41</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6367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寄附金運用代行業務などの費用の増によって、令和元年度から増加傾向にある。今後も、職員数適正化計画による職員数の減に対応した委託料の増などの要因により、微増傾向が継続する可能性があると考え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19</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826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44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29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14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45720</xdr:rowOff>
    </xdr:from>
    <xdr:to>
      <xdr:col>78</xdr:col>
      <xdr:colOff>120650</xdr:colOff>
      <xdr:row>18</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132097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xdr:rowOff>
    </xdr:from>
    <xdr:to>
      <xdr:col>74</xdr:col>
      <xdr:colOff>31750</xdr:colOff>
      <xdr:row>18</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扶助費は、生活保護費や医療扶助費の増加などにより平成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年度まで増加傾向にあったが、令和２年度では生活保護費や特定教育・保育支援事業費などが減少したことや特定財源が増加したことで減少傾向に転じ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た。令和５年度には、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対象者や利用者が増加したことに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伴い増となった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。市民ニーズを的確に把握し、事業の重点化と効率化を進める事で、財政の圧迫に歯止めをかけるよう努める。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519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251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662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令和元年度から下水道事業会計が公営企業会計となり、下水道事業会計への繰出金が補助費へ性質が変更となったことにより、平成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年度から大幅な減となり、令和２年度以降は横ばいで推移している。</a:t>
          </a:r>
        </a:p>
        <a:p>
          <a:r>
            <a:rPr kumimoji="1" lang="ja-JP" altLang="en-US" sz="1300">
              <a:latin typeface="ＭＳ Ｐゴシック" panose="020B0600070205080204" pitchFamily="50" charset="-128"/>
              <a:ea typeface="ＭＳ Ｐゴシック" panose="020B0600070205080204" pitchFamily="50" charset="-128"/>
            </a:rPr>
            <a:t>　令和５年度はリース料の増などにより微増となった。今後も引き続き、効率的な事業展開に努める。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07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0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58</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下水道事業会計が公営企業会計となり、下水道事業会計への繰出金が補助費へ性質が変更となったことなどで補助費等が増額となり、類似団体平均を上回るようになった。令和２年度に引き続き令和３年度も、ほぼ横ばいとなっていたが、令和４年度では、補助費が減少したことにより類似団体平均を下回った。令和５年度では国庫補助の返還額の減によりさらに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137886</xdr:rowOff>
    </xdr:from>
    <xdr:to>
      <xdr:col>82</xdr:col>
      <xdr:colOff>107950</xdr:colOff>
      <xdr:row>34</xdr:row>
      <xdr:rowOff>170543</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67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170543</xdr:rowOff>
    </xdr:from>
    <xdr:to>
      <xdr:col>78</xdr:col>
      <xdr:colOff>69850</xdr:colOff>
      <xdr:row>37</xdr:row>
      <xdr:rowOff>4536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999843"/>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4536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348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15422</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3481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87086</xdr:rowOff>
    </xdr:from>
    <xdr:to>
      <xdr:col>82</xdr:col>
      <xdr:colOff>158750</xdr:colOff>
      <xdr:row>35</xdr:row>
      <xdr:rowOff>17236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103613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119743</xdr:rowOff>
    </xdr:from>
    <xdr:to>
      <xdr:col>78</xdr:col>
      <xdr:colOff>120650</xdr:colOff>
      <xdr:row>35</xdr:row>
      <xdr:rowOff>49893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60070</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40113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高金利で発行した臨時財政対策債の完済などにより減へと転じ、減少傾向が続いており、令和元年度は公共用地先行取得等事業債及び大船中学校改築事業債などの返還が開始したことにより一時的に増へと転じたが、令和２年度から償還完了による借入残高の減少に転じている。今後、市債残高や公債費比率の推移等の将来負担を見極めながら、公債費の適正な水準の維持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123734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408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123734</xdr:rowOff>
    </xdr:from>
    <xdr:to>
      <xdr:col>19</xdr:col>
      <xdr:colOff>187325</xdr:colOff>
      <xdr:row>76</xdr:row>
      <xdr:rowOff>136798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539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136798</xdr:rowOff>
    </xdr:from>
    <xdr:to>
      <xdr:col>15</xdr:col>
      <xdr:colOff>98425</xdr:colOff>
      <xdr:row>76</xdr:row>
      <xdr:rowOff>156392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16699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156392</xdr:rowOff>
    </xdr:from>
    <xdr:to>
      <xdr:col>11</xdr:col>
      <xdr:colOff>9525</xdr:colOff>
      <xdr:row>77</xdr:row>
      <xdr:rowOff>17599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865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85998</xdr:rowOff>
    </xdr:from>
    <xdr:to>
      <xdr:col>15</xdr:col>
      <xdr:colOff>149225</xdr:colOff>
      <xdr:row>77</xdr:row>
      <xdr:rowOff>16148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26324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105592</xdr:rowOff>
    </xdr:from>
    <xdr:to>
      <xdr:col>11</xdr:col>
      <xdr:colOff>60325</xdr:colOff>
      <xdr:row>77</xdr:row>
      <xdr:rowOff>35742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45918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138249</xdr:rowOff>
    </xdr:from>
    <xdr:to>
      <xdr:col>6</xdr:col>
      <xdr:colOff>171450</xdr:colOff>
      <xdr:row>77</xdr:row>
      <xdr:rowOff>68399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78576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物件費や扶助費の増によって前年度より増となった。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今後も物件費が増加傾向にあるため、公債費以外が増加していく可能性があると考えられる。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79</xdr:row>
      <xdr:rowOff>153670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6923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125747</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153670</xdr:rowOff>
    </xdr:from>
    <xdr:to>
      <xdr:col>82</xdr:col>
      <xdr:colOff>196850</xdr:colOff>
      <xdr:row>79</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69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153670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22961"/>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81</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522961"/>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39370</xdr:rowOff>
    </xdr:from>
    <xdr:to>
      <xdr:col>73</xdr:col>
      <xdr:colOff>180975</xdr:colOff>
      <xdr:row>81</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92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39370</xdr:rowOff>
    </xdr:from>
    <xdr:to>
      <xdr:col>69</xdr:col>
      <xdr:colOff>92075</xdr:colOff>
      <xdr:row>81</xdr:row>
      <xdr:rowOff>107950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92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80011</xdr:rowOff>
    </xdr:from>
    <xdr:to>
      <xdr:col>69</xdr:col>
      <xdr:colOff>142875</xdr:colOff>
      <xdr:row>78</xdr:row>
      <xdr:rowOff>10161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20338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102870</xdr:rowOff>
    </xdr:from>
    <xdr:to>
      <xdr:col>82</xdr:col>
      <xdr:colOff>158750</xdr:colOff>
      <xdr:row>80</xdr:row>
      <xdr:rowOff>33020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11447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5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19050</xdr:rowOff>
    </xdr:from>
    <xdr:to>
      <xdr:col>74</xdr:col>
      <xdr:colOff>31750</xdr:colOff>
      <xdr:row>81</xdr:row>
      <xdr:rowOff>120650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105427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160020</xdr:rowOff>
    </xdr:from>
    <xdr:to>
      <xdr:col>69</xdr:col>
      <xdr:colOff>142875</xdr:colOff>
      <xdr:row>81</xdr:row>
      <xdr:rowOff>90170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74947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57150</xdr:rowOff>
    </xdr:from>
    <xdr:to>
      <xdr:col>65</xdr:col>
      <xdr:colOff>53975</xdr:colOff>
      <xdr:row>81</xdr:row>
      <xdr:rowOff>158750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143527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72555</xdr:rowOff>
    </xdr:from>
    <xdr:to>
      <xdr:col>29</xdr:col>
      <xdr:colOff>127000</xdr:colOff>
      <xdr:row>15</xdr:row>
      <xdr:rowOff>78003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91930"/>
          <a:ext cx="647700" cy="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45085</xdr:rowOff>
    </xdr:from>
    <xdr:to>
      <xdr:col>26</xdr:col>
      <xdr:colOff>50800</xdr:colOff>
      <xdr:row>15</xdr:row>
      <xdr:rowOff>78003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64460"/>
          <a:ext cx="6985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45085</xdr:rowOff>
    </xdr:from>
    <xdr:to>
      <xdr:col>22</xdr:col>
      <xdr:colOff>114300</xdr:colOff>
      <xdr:row>15</xdr:row>
      <xdr:rowOff>86004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4460"/>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86004</xdr:rowOff>
    </xdr:from>
    <xdr:to>
      <xdr:col>18</xdr:col>
      <xdr:colOff>177800</xdr:colOff>
      <xdr:row>15</xdr:row>
      <xdr:rowOff>123304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05379"/>
          <a:ext cx="698500" cy="3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21755</xdr:rowOff>
    </xdr:from>
    <xdr:to>
      <xdr:col>29</xdr:col>
      <xdr:colOff>177800</xdr:colOff>
      <xdr:row>15</xdr:row>
      <xdr:rowOff>123355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4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38282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8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27203</xdr:rowOff>
    </xdr:from>
    <xdr:to>
      <xdr:col>26</xdr:col>
      <xdr:colOff>101600</xdr:colOff>
      <xdr:row>15</xdr:row>
      <xdr:rowOff>128803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138980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1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165735</xdr:rowOff>
    </xdr:from>
    <xdr:to>
      <xdr:col>22</xdr:col>
      <xdr:colOff>165100</xdr:colOff>
      <xdr:row>15</xdr:row>
      <xdr:rowOff>95885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106062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35204</xdr:rowOff>
    </xdr:from>
    <xdr:to>
      <xdr:col>19</xdr:col>
      <xdr:colOff>38100</xdr:colOff>
      <xdr:row>15</xdr:row>
      <xdr:rowOff>136804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5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146981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2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72504</xdr:rowOff>
    </xdr:from>
    <xdr:to>
      <xdr:col>15</xdr:col>
      <xdr:colOff>101600</xdr:colOff>
      <xdr:row>16</xdr:row>
      <xdr:rowOff>2654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9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47904</xdr:rowOff>
    </xdr:from>
    <xdr:to>
      <xdr:col>29</xdr:col>
      <xdr:colOff>127000</xdr:colOff>
      <xdr:row>36</xdr:row>
      <xdr:rowOff>119266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01154"/>
          <a:ext cx="647700" cy="7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119266</xdr:rowOff>
    </xdr:from>
    <xdr:to>
      <xdr:col>26</xdr:col>
      <xdr:colOff>50800</xdr:colOff>
      <xdr:row>37</xdr:row>
      <xdr:rowOff>7633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72516"/>
          <a:ext cx="698500" cy="59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126162</xdr:rowOff>
    </xdr:from>
    <xdr:to>
      <xdr:col>22</xdr:col>
      <xdr:colOff>114300</xdr:colOff>
      <xdr:row>37</xdr:row>
      <xdr:rowOff>7633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79412"/>
          <a:ext cx="69850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120256</xdr:rowOff>
    </xdr:from>
    <xdr:to>
      <xdr:col>18</xdr:col>
      <xdr:colOff>177800</xdr:colOff>
      <xdr:row>36</xdr:row>
      <xdr:rowOff>126162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73506"/>
          <a:ext cx="698500" cy="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340004</xdr:rowOff>
    </xdr:from>
    <xdr:to>
      <xdr:col>29</xdr:col>
      <xdr:colOff>177800</xdr:colOff>
      <xdr:row>36</xdr:row>
      <xdr:rowOff>98704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312081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68466</xdr:rowOff>
    </xdr:from>
    <xdr:to>
      <xdr:col>26</xdr:col>
      <xdr:colOff>101600</xdr:colOff>
      <xdr:row>36</xdr:row>
      <xdr:rowOff>170066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1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154843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128283</xdr:rowOff>
    </xdr:from>
    <xdr:to>
      <xdr:col>22</xdr:col>
      <xdr:colOff>165100</xdr:colOff>
      <xdr:row>37</xdr:row>
      <xdr:rowOff>58433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43210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75362</xdr:rowOff>
    </xdr:from>
    <xdr:to>
      <xdr:col>19</xdr:col>
      <xdr:colOff>38100</xdr:colOff>
      <xdr:row>37</xdr:row>
      <xdr:rowOff>5512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2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161739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69456</xdr:rowOff>
    </xdr:from>
    <xdr:to>
      <xdr:col>15</xdr:col>
      <xdr:colOff>101600</xdr:colOff>
      <xdr:row>36</xdr:row>
      <xdr:rowOff>171056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155833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0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64795</xdr:rowOff>
    </xdr:from>
    <xdr:to>
      <xdr:col>24</xdr:col>
      <xdr:colOff>63500</xdr:colOff>
      <xdr:row>34</xdr:row>
      <xdr:rowOff>153988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94095"/>
          <a:ext cx="838200" cy="8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116764</xdr:rowOff>
    </xdr:from>
    <xdr:to>
      <xdr:col>19</xdr:col>
      <xdr:colOff>177800</xdr:colOff>
      <xdr:row>34</xdr:row>
      <xdr:rowOff>64795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74614"/>
          <a:ext cx="8890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116764</xdr:rowOff>
    </xdr:from>
    <xdr:to>
      <xdr:col>15</xdr:col>
      <xdr:colOff>50800</xdr:colOff>
      <xdr:row>34</xdr:row>
      <xdr:rowOff>60642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4614"/>
          <a:ext cx="889000" cy="1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20942</xdr:rowOff>
    </xdr:from>
    <xdr:to>
      <xdr:col>10</xdr:col>
      <xdr:colOff>114300</xdr:colOff>
      <xdr:row>34</xdr:row>
      <xdr:rowOff>60642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50242"/>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103188</xdr:rowOff>
    </xdr:from>
    <xdr:to>
      <xdr:col>24</xdr:col>
      <xdr:colOff>114300</xdr:colOff>
      <xdr:row>35</xdr:row>
      <xdr:rowOff>33338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126065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8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13995</xdr:rowOff>
    </xdr:from>
    <xdr:to>
      <xdr:col>20</xdr:col>
      <xdr:colOff>38100</xdr:colOff>
      <xdr:row>34</xdr:row>
      <xdr:rowOff>115595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132122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65964</xdr:rowOff>
    </xdr:from>
    <xdr:to>
      <xdr:col>15</xdr:col>
      <xdr:colOff>101600</xdr:colOff>
      <xdr:row>33</xdr:row>
      <xdr:rowOff>167564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12641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9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9842</xdr:rowOff>
    </xdr:from>
    <xdr:to>
      <xdr:col>10</xdr:col>
      <xdr:colOff>165100</xdr:colOff>
      <xdr:row>34</xdr:row>
      <xdr:rowOff>111442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127969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141592</xdr:rowOff>
    </xdr:from>
    <xdr:to>
      <xdr:col>6</xdr:col>
      <xdr:colOff>38100</xdr:colOff>
      <xdr:row>34</xdr:row>
      <xdr:rowOff>71742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9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88269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7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27210</xdr:rowOff>
    </xdr:from>
    <xdr:to>
      <xdr:col>24</xdr:col>
      <xdr:colOff>63500</xdr:colOff>
      <xdr:row>54</xdr:row>
      <xdr:rowOff>79445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285510"/>
          <a:ext cx="8382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27210</xdr:rowOff>
    </xdr:from>
    <xdr:to>
      <xdr:col>19</xdr:col>
      <xdr:colOff>177800</xdr:colOff>
      <xdr:row>55</xdr:row>
      <xdr:rowOff>101200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85510"/>
          <a:ext cx="889000" cy="2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101200</xdr:rowOff>
    </xdr:from>
    <xdr:to>
      <xdr:col>15</xdr:col>
      <xdr:colOff>50800</xdr:colOff>
      <xdr:row>57</xdr:row>
      <xdr:rowOff>10941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30950"/>
          <a:ext cx="889000" cy="25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10941</xdr:rowOff>
    </xdr:from>
    <xdr:to>
      <xdr:col>10</xdr:col>
      <xdr:colOff>114300</xdr:colOff>
      <xdr:row>57</xdr:row>
      <xdr:rowOff>42755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3591"/>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28645</xdr:rowOff>
    </xdr:from>
    <xdr:to>
      <xdr:col>24</xdr:col>
      <xdr:colOff>114300</xdr:colOff>
      <xdr:row>54</xdr:row>
      <xdr:rowOff>130245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51522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147860</xdr:rowOff>
    </xdr:from>
    <xdr:to>
      <xdr:col>20</xdr:col>
      <xdr:colOff>38100</xdr:colOff>
      <xdr:row>54</xdr:row>
      <xdr:rowOff>78010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94537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0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50400</xdr:rowOff>
    </xdr:from>
    <xdr:to>
      <xdr:col>15</xdr:col>
      <xdr:colOff>101600</xdr:colOff>
      <xdr:row>55</xdr:row>
      <xdr:rowOff>152000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168527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131591</xdr:rowOff>
    </xdr:from>
    <xdr:to>
      <xdr:col>10</xdr:col>
      <xdr:colOff>165100</xdr:colOff>
      <xdr:row>57</xdr:row>
      <xdr:rowOff>61741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78268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163405</xdr:rowOff>
    </xdr:from>
    <xdr:to>
      <xdr:col>6</xdr:col>
      <xdr:colOff>38100</xdr:colOff>
      <xdr:row>57</xdr:row>
      <xdr:rowOff>93555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87274</xdr:rowOff>
    </xdr:from>
    <xdr:to>
      <xdr:col>24</xdr:col>
      <xdr:colOff>63500</xdr:colOff>
      <xdr:row>78</xdr:row>
      <xdr:rowOff>99313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60374"/>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87274</xdr:rowOff>
    </xdr:from>
    <xdr:to>
      <xdr:col>19</xdr:col>
      <xdr:colOff>177800</xdr:colOff>
      <xdr:row>78</xdr:row>
      <xdr:rowOff>130480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0374"/>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86513</xdr:rowOff>
    </xdr:from>
    <xdr:to>
      <xdr:col>15</xdr:col>
      <xdr:colOff>50800</xdr:colOff>
      <xdr:row>78</xdr:row>
      <xdr:rowOff>130480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59613"/>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77749</xdr:rowOff>
    </xdr:from>
    <xdr:to>
      <xdr:col>10</xdr:col>
      <xdr:colOff>114300</xdr:colOff>
      <xdr:row>78</xdr:row>
      <xdr:rowOff>86513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0849"/>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48513</xdr:rowOff>
    </xdr:from>
    <xdr:to>
      <xdr:col>24</xdr:col>
      <xdr:colOff>114300</xdr:colOff>
      <xdr:row>78</xdr:row>
      <xdr:rowOff>150113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134890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36474</xdr:rowOff>
    </xdr:from>
    <xdr:to>
      <xdr:col>20</xdr:col>
      <xdr:colOff>38100</xdr:colOff>
      <xdr:row>78</xdr:row>
      <xdr:rowOff>138074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129201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79680</xdr:rowOff>
    </xdr:from>
    <xdr:to>
      <xdr:col>15</xdr:col>
      <xdr:colOff>101600</xdr:colOff>
      <xdr:row>79</xdr:row>
      <xdr:rowOff>9830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35713</xdr:rowOff>
    </xdr:from>
    <xdr:to>
      <xdr:col>10</xdr:col>
      <xdr:colOff>165100</xdr:colOff>
      <xdr:row>78</xdr:row>
      <xdr:rowOff>137313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128440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26949</xdr:rowOff>
    </xdr:from>
    <xdr:to>
      <xdr:col>6</xdr:col>
      <xdr:colOff>38100</xdr:colOff>
      <xdr:row>78</xdr:row>
      <xdr:rowOff>128549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119676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37494</xdr:rowOff>
    </xdr:from>
    <xdr:to>
      <xdr:col>24</xdr:col>
      <xdr:colOff>62865</xdr:colOff>
      <xdr:row>97</xdr:row>
      <xdr:rowOff>68235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7994"/>
          <a:ext cx="1270" cy="123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72062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68235</xdr:rowOff>
    </xdr:from>
    <xdr:to>
      <xdr:col>24</xdr:col>
      <xdr:colOff>152400</xdr:colOff>
      <xdr:row>97</xdr:row>
      <xdr:rowOff>68235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69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155621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4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37494</xdr:rowOff>
    </xdr:from>
    <xdr:to>
      <xdr:col>24</xdr:col>
      <xdr:colOff>152400</xdr:colOff>
      <xdr:row>90</xdr:row>
      <xdr:rowOff>37494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26629</xdr:rowOff>
    </xdr:from>
    <xdr:to>
      <xdr:col>24</xdr:col>
      <xdr:colOff>63500</xdr:colOff>
      <xdr:row>97</xdr:row>
      <xdr:rowOff>112061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57279"/>
          <a:ext cx="838200" cy="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15198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163771</xdr:rowOff>
    </xdr:from>
    <xdr:to>
      <xdr:col>24</xdr:col>
      <xdr:colOff>114300</xdr:colOff>
      <xdr:row>95</xdr:row>
      <xdr:rowOff>93921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13426</xdr:rowOff>
    </xdr:from>
    <xdr:to>
      <xdr:col>19</xdr:col>
      <xdr:colOff>177800</xdr:colOff>
      <xdr:row>97</xdr:row>
      <xdr:rowOff>112061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44076"/>
          <a:ext cx="889000" cy="9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85167</xdr:rowOff>
    </xdr:from>
    <xdr:to>
      <xdr:col>20</xdr:col>
      <xdr:colOff>38100</xdr:colOff>
      <xdr:row>96</xdr:row>
      <xdr:rowOff>15317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31844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4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13426</xdr:rowOff>
    </xdr:from>
    <xdr:to>
      <xdr:col>15</xdr:col>
      <xdr:colOff>50800</xdr:colOff>
      <xdr:row>98</xdr:row>
      <xdr:rowOff>56273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44076"/>
          <a:ext cx="88900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135970</xdr:rowOff>
    </xdr:from>
    <xdr:to>
      <xdr:col>15</xdr:col>
      <xdr:colOff>101600</xdr:colOff>
      <xdr:row>95</xdr:row>
      <xdr:rowOff>66120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82647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56273</xdr:rowOff>
    </xdr:from>
    <xdr:to>
      <xdr:col>10</xdr:col>
      <xdr:colOff>114300</xdr:colOff>
      <xdr:row>98</xdr:row>
      <xdr:rowOff>90497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58373"/>
          <a:ext cx="8890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47414</xdr:rowOff>
    </xdr:from>
    <xdr:to>
      <xdr:col>10</xdr:col>
      <xdr:colOff>165100</xdr:colOff>
      <xdr:row>96</xdr:row>
      <xdr:rowOff>149014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0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165541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102659</xdr:rowOff>
    </xdr:from>
    <xdr:to>
      <xdr:col>6</xdr:col>
      <xdr:colOff>38100</xdr:colOff>
      <xdr:row>97</xdr:row>
      <xdr:rowOff>32809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49336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147279</xdr:rowOff>
    </xdr:from>
    <xdr:to>
      <xdr:col>24</xdr:col>
      <xdr:colOff>114300</xdr:colOff>
      <xdr:row>97</xdr:row>
      <xdr:rowOff>77429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62206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61261</xdr:rowOff>
    </xdr:from>
    <xdr:to>
      <xdr:col>20</xdr:col>
      <xdr:colOff>38100</xdr:colOff>
      <xdr:row>97</xdr:row>
      <xdr:rowOff>162861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153988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134076</xdr:rowOff>
    </xdr:from>
    <xdr:to>
      <xdr:col>15</xdr:col>
      <xdr:colOff>101600</xdr:colOff>
      <xdr:row>97</xdr:row>
      <xdr:rowOff>64226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9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55353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8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5473</xdr:rowOff>
    </xdr:from>
    <xdr:to>
      <xdr:col>10</xdr:col>
      <xdr:colOff>165100</xdr:colOff>
      <xdr:row>98</xdr:row>
      <xdr:rowOff>107073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98200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0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39697</xdr:rowOff>
    </xdr:from>
    <xdr:to>
      <xdr:col>6</xdr:col>
      <xdr:colOff>38100</xdr:colOff>
      <xdr:row>98</xdr:row>
      <xdr:rowOff>141297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132424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3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168972</xdr:rowOff>
    </xdr:from>
    <xdr:to>
      <xdr:col>55</xdr:col>
      <xdr:colOff>0</xdr:colOff>
      <xdr:row>37</xdr:row>
      <xdr:rowOff>56664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41172"/>
          <a:ext cx="8382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168972</xdr:rowOff>
    </xdr:from>
    <xdr:to>
      <xdr:col>50</xdr:col>
      <xdr:colOff>114300</xdr:colOff>
      <xdr:row>37</xdr:row>
      <xdr:rowOff>116611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41172"/>
          <a:ext cx="889000" cy="1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22254</xdr:rowOff>
    </xdr:from>
    <xdr:to>
      <xdr:col>45</xdr:col>
      <xdr:colOff>177800</xdr:colOff>
      <xdr:row>37</xdr:row>
      <xdr:rowOff>116611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37204"/>
          <a:ext cx="889000" cy="11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22254</xdr:rowOff>
    </xdr:from>
    <xdr:to>
      <xdr:col>41</xdr:col>
      <xdr:colOff>50800</xdr:colOff>
      <xdr:row>37</xdr:row>
      <xdr:rowOff>148202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37204"/>
          <a:ext cx="889000" cy="1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5864</xdr:rowOff>
    </xdr:from>
    <xdr:to>
      <xdr:col>55</xdr:col>
      <xdr:colOff>50800</xdr:colOff>
      <xdr:row>37</xdr:row>
      <xdr:rowOff>107464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155741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2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118172</xdr:rowOff>
    </xdr:from>
    <xdr:to>
      <xdr:col>50</xdr:col>
      <xdr:colOff>165100</xdr:colOff>
      <xdr:row>37</xdr:row>
      <xdr:rowOff>48322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64849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65811</xdr:rowOff>
    </xdr:from>
    <xdr:to>
      <xdr:col>46</xdr:col>
      <xdr:colOff>38100</xdr:colOff>
      <xdr:row>37</xdr:row>
      <xdr:rowOff>167411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158538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142904</xdr:rowOff>
    </xdr:from>
    <xdr:to>
      <xdr:col>41</xdr:col>
      <xdr:colOff>101600</xdr:colOff>
      <xdr:row>31</xdr:row>
      <xdr:rowOff>73054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64181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7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97402</xdr:rowOff>
    </xdr:from>
    <xdr:to>
      <xdr:col>36</xdr:col>
      <xdr:colOff>165100</xdr:colOff>
      <xdr:row>38</xdr:row>
      <xdr:rowOff>27552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18679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162266</xdr:rowOff>
    </xdr:from>
    <xdr:to>
      <xdr:col>54</xdr:col>
      <xdr:colOff>189865</xdr:colOff>
      <xdr:row>57</xdr:row>
      <xdr:rowOff>160535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34766"/>
          <a:ext cx="1270" cy="1198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164362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160535</xdr:rowOff>
    </xdr:from>
    <xdr:to>
      <xdr:col>55</xdr:col>
      <xdr:colOff>88900</xdr:colOff>
      <xdr:row>57</xdr:row>
      <xdr:rowOff>160535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3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108943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162266</xdr:rowOff>
    </xdr:from>
    <xdr:to>
      <xdr:col>55</xdr:col>
      <xdr:colOff>88900</xdr:colOff>
      <xdr:row>50</xdr:row>
      <xdr:rowOff>162266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3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120318</xdr:rowOff>
    </xdr:from>
    <xdr:to>
      <xdr:col>55</xdr:col>
      <xdr:colOff>0</xdr:colOff>
      <xdr:row>57</xdr:row>
      <xdr:rowOff>73634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21518"/>
          <a:ext cx="838200" cy="1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152125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1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129248</xdr:rowOff>
    </xdr:from>
    <xdr:to>
      <xdr:col>55</xdr:col>
      <xdr:colOff>50800</xdr:colOff>
      <xdr:row>56</xdr:row>
      <xdr:rowOff>59398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5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120318</xdr:rowOff>
    </xdr:from>
    <xdr:to>
      <xdr:col>50</xdr:col>
      <xdr:colOff>114300</xdr:colOff>
      <xdr:row>58</xdr:row>
      <xdr:rowOff>38479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21518"/>
          <a:ext cx="889000" cy="26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159831</xdr:rowOff>
    </xdr:from>
    <xdr:to>
      <xdr:col>50</xdr:col>
      <xdr:colOff>165100</xdr:colOff>
      <xdr:row>56</xdr:row>
      <xdr:rowOff>89981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6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161385</xdr:rowOff>
    </xdr:from>
    <xdr:to>
      <xdr:col>45</xdr:col>
      <xdr:colOff>177800</xdr:colOff>
      <xdr:row>58</xdr:row>
      <xdr:rowOff>38479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62585"/>
          <a:ext cx="889000" cy="2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104151</xdr:rowOff>
    </xdr:from>
    <xdr:to>
      <xdr:col>46</xdr:col>
      <xdr:colOff>38100</xdr:colOff>
      <xdr:row>56</xdr:row>
      <xdr:rowOff>34301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3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50828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161385</xdr:rowOff>
    </xdr:from>
    <xdr:to>
      <xdr:col>41</xdr:col>
      <xdr:colOff>50800</xdr:colOff>
      <xdr:row>57</xdr:row>
      <xdr:rowOff>24453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62585"/>
          <a:ext cx="8890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93456</xdr:rowOff>
    </xdr:from>
    <xdr:to>
      <xdr:col>41</xdr:col>
      <xdr:colOff>101600</xdr:colOff>
      <xdr:row>56</xdr:row>
      <xdr:rowOff>23606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2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40133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9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119206</xdr:rowOff>
    </xdr:from>
    <xdr:to>
      <xdr:col>36</xdr:col>
      <xdr:colOff>165100</xdr:colOff>
      <xdr:row>56</xdr:row>
      <xdr:rowOff>49356</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4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65883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22834</xdr:rowOff>
    </xdr:from>
    <xdr:to>
      <xdr:col>55</xdr:col>
      <xdr:colOff>50800</xdr:colOff>
      <xdr:row>57</xdr:row>
      <xdr:rowOff>124434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109211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1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69518</xdr:rowOff>
    </xdr:from>
    <xdr:to>
      <xdr:col>50</xdr:col>
      <xdr:colOff>165100</xdr:colOff>
      <xdr:row>56</xdr:row>
      <xdr:rowOff>171118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162245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7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159129</xdr:rowOff>
    </xdr:from>
    <xdr:to>
      <xdr:col>46</xdr:col>
      <xdr:colOff>38100</xdr:colOff>
      <xdr:row>58</xdr:row>
      <xdr:rowOff>89279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80406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110585</xdr:rowOff>
    </xdr:from>
    <xdr:to>
      <xdr:col>41</xdr:col>
      <xdr:colOff>101600</xdr:colOff>
      <xdr:row>57</xdr:row>
      <xdr:rowOff>40735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31862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145103</xdr:rowOff>
    </xdr:from>
    <xdr:to>
      <xdr:col>36</xdr:col>
      <xdr:colOff>165100</xdr:colOff>
      <xdr:row>57</xdr:row>
      <xdr:rowOff>75253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66380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3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9779</xdr:rowOff>
    </xdr:from>
    <xdr:to>
      <xdr:col>55</xdr:col>
      <xdr:colOff>0</xdr:colOff>
      <xdr:row>76</xdr:row>
      <xdr:rowOff>158559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039979"/>
          <a:ext cx="838200" cy="14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9779</xdr:rowOff>
    </xdr:from>
    <xdr:to>
      <xdr:col>50</xdr:col>
      <xdr:colOff>114300</xdr:colOff>
      <xdr:row>78</xdr:row>
      <xdr:rowOff>20447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039979"/>
          <a:ext cx="889000" cy="3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20447</xdr:rowOff>
    </xdr:from>
    <xdr:to>
      <xdr:col>45</xdr:col>
      <xdr:colOff>177800</xdr:colOff>
      <xdr:row>78</xdr:row>
      <xdr:rowOff>50127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93547"/>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112534</xdr:rowOff>
    </xdr:from>
    <xdr:to>
      <xdr:col>41</xdr:col>
      <xdr:colOff>50800</xdr:colOff>
      <xdr:row>78</xdr:row>
      <xdr:rowOff>50127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14184"/>
          <a:ext cx="8890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107759</xdr:rowOff>
    </xdr:from>
    <xdr:to>
      <xdr:col>55</xdr:col>
      <xdr:colOff>50800</xdr:colOff>
      <xdr:row>77</xdr:row>
      <xdr:rowOff>37909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130636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9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130429</xdr:rowOff>
    </xdr:from>
    <xdr:to>
      <xdr:col>50</xdr:col>
      <xdr:colOff>165100</xdr:colOff>
      <xdr:row>76</xdr:row>
      <xdr:rowOff>60579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9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77106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76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141097</xdr:rowOff>
    </xdr:from>
    <xdr:to>
      <xdr:col>46</xdr:col>
      <xdr:colOff>38100</xdr:colOff>
      <xdr:row>78</xdr:row>
      <xdr:rowOff>71247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4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62374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3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170777</xdr:rowOff>
    </xdr:from>
    <xdr:to>
      <xdr:col>41</xdr:col>
      <xdr:colOff>101600</xdr:colOff>
      <xdr:row>78</xdr:row>
      <xdr:rowOff>100927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92054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61734</xdr:rowOff>
    </xdr:from>
    <xdr:to>
      <xdr:col>36</xdr:col>
      <xdr:colOff>165100</xdr:colOff>
      <xdr:row>77</xdr:row>
      <xdr:rowOff>163334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6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154461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35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30818</xdr:rowOff>
    </xdr:from>
    <xdr:to>
      <xdr:col>55</xdr:col>
      <xdr:colOff>0</xdr:colOff>
      <xdr:row>97</xdr:row>
      <xdr:rowOff>66616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61468"/>
          <a:ext cx="838200" cy="3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30818</xdr:rowOff>
    </xdr:from>
    <xdr:to>
      <xdr:col>50</xdr:col>
      <xdr:colOff>114300</xdr:colOff>
      <xdr:row>97</xdr:row>
      <xdr:rowOff>158651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61468"/>
          <a:ext cx="889000" cy="1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57883</xdr:rowOff>
    </xdr:from>
    <xdr:to>
      <xdr:col>45</xdr:col>
      <xdr:colOff>177800</xdr:colOff>
      <xdr:row>97</xdr:row>
      <xdr:rowOff>158651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17083"/>
          <a:ext cx="889000" cy="27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57883</xdr:rowOff>
    </xdr:from>
    <xdr:to>
      <xdr:col>41</xdr:col>
      <xdr:colOff>50800</xdr:colOff>
      <xdr:row>97</xdr:row>
      <xdr:rowOff>48008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17083"/>
          <a:ext cx="889000" cy="16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15816</xdr:rowOff>
    </xdr:from>
    <xdr:to>
      <xdr:col>55</xdr:col>
      <xdr:colOff>50800</xdr:colOff>
      <xdr:row>97</xdr:row>
      <xdr:rowOff>117416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102193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151468</xdr:rowOff>
    </xdr:from>
    <xdr:to>
      <xdr:col>50</xdr:col>
      <xdr:colOff>165100</xdr:colOff>
      <xdr:row>97</xdr:row>
      <xdr:rowOff>81618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72745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107851</xdr:rowOff>
    </xdr:from>
    <xdr:to>
      <xdr:col>46</xdr:col>
      <xdr:colOff>38100</xdr:colOff>
      <xdr:row>98</xdr:row>
      <xdr:rowOff>38001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29128</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683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7083</xdr:rowOff>
    </xdr:from>
    <xdr:to>
      <xdr:col>41</xdr:col>
      <xdr:colOff>101600</xdr:colOff>
      <xdr:row>96</xdr:row>
      <xdr:rowOff>108683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6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99810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5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168658</xdr:rowOff>
    </xdr:from>
    <xdr:to>
      <xdr:col>36</xdr:col>
      <xdr:colOff>165100</xdr:colOff>
      <xdr:row>97</xdr:row>
      <xdr:rowOff>98808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89935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2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67234</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82334"/>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6655</xdr:rowOff>
    </xdr:from>
    <xdr:to>
      <xdr:col>76</xdr:col>
      <xdr:colOff>114300</xdr:colOff>
      <xdr:row>38</xdr:row>
      <xdr:rowOff>67234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178855"/>
          <a:ext cx="889000" cy="4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152823</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40031</xdr:rowOff>
    </xdr:from>
    <xdr:to>
      <xdr:col>71</xdr:col>
      <xdr:colOff>177800</xdr:colOff>
      <xdr:row>36</xdr:row>
      <xdr:rowOff>6655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040781"/>
          <a:ext cx="8890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16434</xdr:rowOff>
    </xdr:from>
    <xdr:to>
      <xdr:col>76</xdr:col>
      <xdr:colOff>165100</xdr:colOff>
      <xdr:row>38</xdr:row>
      <xdr:rowOff>118034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134561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127305</xdr:rowOff>
    </xdr:from>
    <xdr:to>
      <xdr:col>72</xdr:col>
      <xdr:colOff>38100</xdr:colOff>
      <xdr:row>36</xdr:row>
      <xdr:rowOff>57455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1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73982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59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160681</xdr:rowOff>
    </xdr:from>
    <xdr:to>
      <xdr:col>67</xdr:col>
      <xdr:colOff>101600</xdr:colOff>
      <xdr:row>35</xdr:row>
      <xdr:rowOff>90831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107358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576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97104</xdr:rowOff>
    </xdr:from>
    <xdr:to>
      <xdr:col>85</xdr:col>
      <xdr:colOff>127000</xdr:colOff>
      <xdr:row>76</xdr:row>
      <xdr:rowOff>101867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27304"/>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97104</xdr:rowOff>
    </xdr:from>
    <xdr:to>
      <xdr:col>81</xdr:col>
      <xdr:colOff>50800</xdr:colOff>
      <xdr:row>76</xdr:row>
      <xdr:rowOff>103657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2730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90494</xdr:rowOff>
    </xdr:from>
    <xdr:to>
      <xdr:col>76</xdr:col>
      <xdr:colOff>114300</xdr:colOff>
      <xdr:row>76</xdr:row>
      <xdr:rowOff>103657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120694"/>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76340</xdr:rowOff>
    </xdr:from>
    <xdr:to>
      <xdr:col>71</xdr:col>
      <xdr:colOff>177800</xdr:colOff>
      <xdr:row>76</xdr:row>
      <xdr:rowOff>90494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06540"/>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51067</xdr:rowOff>
    </xdr:from>
    <xdr:to>
      <xdr:col>85</xdr:col>
      <xdr:colOff>177800</xdr:colOff>
      <xdr:row>76</xdr:row>
      <xdr:rowOff>152667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29494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5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46304</xdr:rowOff>
    </xdr:from>
    <xdr:to>
      <xdr:col>81</xdr:col>
      <xdr:colOff>101600</xdr:colOff>
      <xdr:row>76</xdr:row>
      <xdr:rowOff>147904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139031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52857</xdr:rowOff>
    </xdr:from>
    <xdr:to>
      <xdr:col>76</xdr:col>
      <xdr:colOff>165100</xdr:colOff>
      <xdr:row>76</xdr:row>
      <xdr:rowOff>154457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145584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39694</xdr:rowOff>
    </xdr:from>
    <xdr:to>
      <xdr:col>72</xdr:col>
      <xdr:colOff>38100</xdr:colOff>
      <xdr:row>76</xdr:row>
      <xdr:rowOff>141294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132421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25540</xdr:rowOff>
    </xdr:from>
    <xdr:to>
      <xdr:col>67</xdr:col>
      <xdr:colOff>101600</xdr:colOff>
      <xdr:row>76</xdr:row>
      <xdr:rowOff>127140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118267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62106</xdr:rowOff>
    </xdr:from>
    <xdr:to>
      <xdr:col>85</xdr:col>
      <xdr:colOff>127000</xdr:colOff>
      <xdr:row>96</xdr:row>
      <xdr:rowOff>88689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21306"/>
          <a:ext cx="8382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62106</xdr:rowOff>
    </xdr:from>
    <xdr:to>
      <xdr:col>81</xdr:col>
      <xdr:colOff>50800</xdr:colOff>
      <xdr:row>97</xdr:row>
      <xdr:rowOff>51428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21306"/>
          <a:ext cx="889000" cy="16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51428</xdr:rowOff>
    </xdr:from>
    <xdr:to>
      <xdr:col>76</xdr:col>
      <xdr:colOff>114300</xdr:colOff>
      <xdr:row>98</xdr:row>
      <xdr:rowOff>7341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82078"/>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147341</xdr:rowOff>
    </xdr:from>
    <xdr:to>
      <xdr:col>71</xdr:col>
      <xdr:colOff>177800</xdr:colOff>
      <xdr:row>98</xdr:row>
      <xdr:rowOff>7341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77991"/>
          <a:ext cx="889000" cy="3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37889</xdr:rowOff>
    </xdr:from>
    <xdr:to>
      <xdr:col>85</xdr:col>
      <xdr:colOff>177800</xdr:colOff>
      <xdr:row>96</xdr:row>
      <xdr:rowOff>139489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60766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4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11306</xdr:rowOff>
    </xdr:from>
    <xdr:to>
      <xdr:col>81</xdr:col>
      <xdr:colOff>101600</xdr:colOff>
      <xdr:row>96</xdr:row>
      <xdr:rowOff>112906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129433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4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628</xdr:rowOff>
    </xdr:from>
    <xdr:to>
      <xdr:col>76</xdr:col>
      <xdr:colOff>165100</xdr:colOff>
      <xdr:row>97</xdr:row>
      <xdr:rowOff>102228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93355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2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127991</xdr:rowOff>
    </xdr:from>
    <xdr:to>
      <xdr:col>72</xdr:col>
      <xdr:colOff>38100</xdr:colOff>
      <xdr:row>98</xdr:row>
      <xdr:rowOff>58141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49268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8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96541</xdr:rowOff>
    </xdr:from>
    <xdr:to>
      <xdr:col>67</xdr:col>
      <xdr:colOff>101600</xdr:colOff>
      <xdr:row>98</xdr:row>
      <xdr:rowOff>26691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43218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5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61432</xdr:rowOff>
    </xdr:from>
    <xdr:to>
      <xdr:col>116</xdr:col>
      <xdr:colOff>63500</xdr:colOff>
      <xdr:row>58</xdr:row>
      <xdr:rowOff>62412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05532"/>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62412</xdr:rowOff>
    </xdr:from>
    <xdr:to>
      <xdr:col>111</xdr:col>
      <xdr:colOff>177800</xdr:colOff>
      <xdr:row>58</xdr:row>
      <xdr:rowOff>63174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0065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63174</xdr:rowOff>
    </xdr:from>
    <xdr:to>
      <xdr:col>107</xdr:col>
      <xdr:colOff>50800</xdr:colOff>
      <xdr:row>58</xdr:row>
      <xdr:rowOff>63174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072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98116</xdr:rowOff>
    </xdr:from>
    <xdr:to>
      <xdr:col>102</xdr:col>
      <xdr:colOff>114300</xdr:colOff>
      <xdr:row>58</xdr:row>
      <xdr:rowOff>63174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870766"/>
          <a:ext cx="889000" cy="13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10632</xdr:rowOff>
    </xdr:from>
    <xdr:to>
      <xdr:col>116</xdr:col>
      <xdr:colOff>114300</xdr:colOff>
      <xdr:row>58</xdr:row>
      <xdr:rowOff>112232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160509</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3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11612</xdr:rowOff>
    </xdr:from>
    <xdr:to>
      <xdr:col>112</xdr:col>
      <xdr:colOff>38100</xdr:colOff>
      <xdr:row>58</xdr:row>
      <xdr:rowOff>113212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104339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04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12374</xdr:rowOff>
    </xdr:from>
    <xdr:to>
      <xdr:col>107</xdr:col>
      <xdr:colOff>101600</xdr:colOff>
      <xdr:row>58</xdr:row>
      <xdr:rowOff>113974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105101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4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12374</xdr:rowOff>
    </xdr:from>
    <xdr:to>
      <xdr:col>102</xdr:col>
      <xdr:colOff>165100</xdr:colOff>
      <xdr:row>58</xdr:row>
      <xdr:rowOff>113974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105101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4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47316</xdr:rowOff>
    </xdr:from>
    <xdr:to>
      <xdr:col>98</xdr:col>
      <xdr:colOff>38100</xdr:colOff>
      <xdr:row>57</xdr:row>
      <xdr:rowOff>148916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8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165443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5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25995</xdr:rowOff>
    </xdr:from>
    <xdr:to>
      <xdr:col>116</xdr:col>
      <xdr:colOff>63500</xdr:colOff>
      <xdr:row>74</xdr:row>
      <xdr:rowOff>89911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13295"/>
          <a:ext cx="838200" cy="6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89225</xdr:rowOff>
    </xdr:from>
    <xdr:to>
      <xdr:col>111</xdr:col>
      <xdr:colOff>177800</xdr:colOff>
      <xdr:row>74</xdr:row>
      <xdr:rowOff>89911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7765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53609</xdr:rowOff>
    </xdr:from>
    <xdr:to>
      <xdr:col>107</xdr:col>
      <xdr:colOff>50800</xdr:colOff>
      <xdr:row>74</xdr:row>
      <xdr:rowOff>89225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740909"/>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53609</xdr:rowOff>
    </xdr:from>
    <xdr:to>
      <xdr:col>102</xdr:col>
      <xdr:colOff>114300</xdr:colOff>
      <xdr:row>74</xdr:row>
      <xdr:rowOff>65908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740909"/>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146645</xdr:rowOff>
    </xdr:from>
    <xdr:to>
      <xdr:col>116</xdr:col>
      <xdr:colOff>114300</xdr:colOff>
      <xdr:row>74</xdr:row>
      <xdr:rowOff>76795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169522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39111</xdr:rowOff>
    </xdr:from>
    <xdr:to>
      <xdr:col>112</xdr:col>
      <xdr:colOff>38100</xdr:colOff>
      <xdr:row>74</xdr:row>
      <xdr:rowOff>140711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157238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50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38425</xdr:rowOff>
    </xdr:from>
    <xdr:to>
      <xdr:col>107</xdr:col>
      <xdr:colOff>101600</xdr:colOff>
      <xdr:row>74</xdr:row>
      <xdr:rowOff>140025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156552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2809</xdr:rowOff>
    </xdr:from>
    <xdr:to>
      <xdr:col>102</xdr:col>
      <xdr:colOff>165100</xdr:colOff>
      <xdr:row>74</xdr:row>
      <xdr:rowOff>104409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9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120936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4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15108</xdr:rowOff>
    </xdr:from>
    <xdr:to>
      <xdr:col>98</xdr:col>
      <xdr:colOff>38100</xdr:colOff>
      <xdr:row>74</xdr:row>
      <xdr:rowOff>116708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133235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7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主な項目として、まず人件費は、人口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に対する職員数が類似団体内平均値と比較して多い要因としては市全体が複雑な地形であるため、消防署の数が多いことやごみ収集の委託化が途上にあることなどが挙げられており、職員の数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年２月に策定した第４次職員数適性化計画に基づき、適正化に努めていく。</a:t>
          </a:r>
        </a:p>
        <a:p>
          <a:r>
            <a:rPr kumimoji="1" lang="ja-JP" altLang="en-US" sz="1300">
              <a:latin typeface="ＭＳ Ｐゴシック" panose="020B0600070205080204" pitchFamily="50" charset="-128"/>
              <a:ea typeface="ＭＳ Ｐゴシック" panose="020B0600070205080204" pitchFamily="50" charset="-128"/>
            </a:rPr>
            <a:t>　補助費等は、令和３年度では特別定額給付事業の完了等に伴い大幅に減となったが、令和４年度は国庫返還等により増となり、返還の完了により令和５年度は再び減となった。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令和３年度は小中学校トイレ環境改善事業の完了により減に、令和４年度には小中学校冷暖房設置事業により増となったが、令和５年度では小中学校冷暖房設置事業の完了により再び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175,625
173,818
39.66
71,719,472
68,464,448
2,900,330
39,223,332
28,558,329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51918</xdr:rowOff>
    </xdr:from>
    <xdr:to>
      <xdr:col>24</xdr:col>
      <xdr:colOff>63500</xdr:colOff>
      <xdr:row>34</xdr:row>
      <xdr:rowOff>80264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81218"/>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51918</xdr:rowOff>
    </xdr:from>
    <xdr:to>
      <xdr:col>19</xdr:col>
      <xdr:colOff>177800</xdr:colOff>
      <xdr:row>34</xdr:row>
      <xdr:rowOff>121412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81218"/>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121412</xdr:rowOff>
    </xdr:from>
    <xdr:to>
      <xdr:col>15</xdr:col>
      <xdr:colOff>50800</xdr:colOff>
      <xdr:row>35</xdr:row>
      <xdr:rowOff>24028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50712"/>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125984</xdr:rowOff>
    </xdr:from>
    <xdr:to>
      <xdr:col>10</xdr:col>
      <xdr:colOff>114300</xdr:colOff>
      <xdr:row>35</xdr:row>
      <xdr:rowOff>24028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55284"/>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29464</xdr:rowOff>
    </xdr:from>
    <xdr:to>
      <xdr:col>24</xdr:col>
      <xdr:colOff>114300</xdr:colOff>
      <xdr:row>34</xdr:row>
      <xdr:rowOff>131064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52341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1118</xdr:rowOff>
    </xdr:from>
    <xdr:to>
      <xdr:col>20</xdr:col>
      <xdr:colOff>38100</xdr:colOff>
      <xdr:row>34</xdr:row>
      <xdr:rowOff>102718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119245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0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70612</xdr:rowOff>
    </xdr:from>
    <xdr:to>
      <xdr:col>15</xdr:col>
      <xdr:colOff>101600</xdr:colOff>
      <xdr:row>35</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17289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144678</xdr:rowOff>
    </xdr:from>
    <xdr:to>
      <xdr:col>10</xdr:col>
      <xdr:colOff>165100</xdr:colOff>
      <xdr:row>35</xdr:row>
      <xdr:rowOff>74828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91355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21861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169505</xdr:rowOff>
    </xdr:from>
    <xdr:to>
      <xdr:col>24</xdr:col>
      <xdr:colOff>63500</xdr:colOff>
      <xdr:row>56</xdr:row>
      <xdr:rowOff>37603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99255"/>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169505</xdr:rowOff>
    </xdr:from>
    <xdr:to>
      <xdr:col>19</xdr:col>
      <xdr:colOff>177800</xdr:colOff>
      <xdr:row>56</xdr:row>
      <xdr:rowOff>84128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99255"/>
          <a:ext cx="889000" cy="8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116198</xdr:rowOff>
    </xdr:from>
    <xdr:to>
      <xdr:col>15</xdr:col>
      <xdr:colOff>50800</xdr:colOff>
      <xdr:row>56</xdr:row>
      <xdr:rowOff>84128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688698"/>
          <a:ext cx="889000" cy="99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116198</xdr:rowOff>
    </xdr:from>
    <xdr:to>
      <xdr:col>10</xdr:col>
      <xdr:colOff>114300</xdr:colOff>
      <xdr:row>56</xdr:row>
      <xdr:rowOff>159762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688698"/>
          <a:ext cx="889000" cy="107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158253</xdr:rowOff>
    </xdr:from>
    <xdr:to>
      <xdr:col>24</xdr:col>
      <xdr:colOff>114300</xdr:colOff>
      <xdr:row>56</xdr:row>
      <xdr:rowOff>88403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9680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118705</xdr:rowOff>
    </xdr:from>
    <xdr:to>
      <xdr:col>20</xdr:col>
      <xdr:colOff>38100</xdr:colOff>
      <xdr:row>56</xdr:row>
      <xdr:rowOff>48855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65382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33328</xdr:rowOff>
    </xdr:from>
    <xdr:to>
      <xdr:col>15</xdr:col>
      <xdr:colOff>101600</xdr:colOff>
      <xdr:row>56</xdr:row>
      <xdr:rowOff>134928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151455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0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65398</xdr:rowOff>
    </xdr:from>
    <xdr:to>
      <xdr:col>10</xdr:col>
      <xdr:colOff>165100</xdr:colOff>
      <xdr:row>50</xdr:row>
      <xdr:rowOff>166998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63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158125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73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108962</xdr:rowOff>
    </xdr:from>
    <xdr:to>
      <xdr:col>6</xdr:col>
      <xdr:colOff>38100</xdr:colOff>
      <xdr:row>57</xdr:row>
      <xdr:rowOff>39112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55639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106836</xdr:rowOff>
    </xdr:from>
    <xdr:to>
      <xdr:col>24</xdr:col>
      <xdr:colOff>62865</xdr:colOff>
      <xdr:row>77</xdr:row>
      <xdr:rowOff>85303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36886"/>
          <a:ext cx="1270" cy="1350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89130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85303</xdr:rowOff>
    </xdr:from>
    <xdr:to>
      <xdr:col>24</xdr:col>
      <xdr:colOff>152400</xdr:colOff>
      <xdr:row>77</xdr:row>
      <xdr:rowOff>85303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8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53513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106836</xdr:rowOff>
    </xdr:from>
    <xdr:to>
      <xdr:col>24</xdr:col>
      <xdr:colOff>152400</xdr:colOff>
      <xdr:row>69</xdr:row>
      <xdr:rowOff>106836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161559</xdr:rowOff>
    </xdr:from>
    <xdr:to>
      <xdr:col>24</xdr:col>
      <xdr:colOff>63500</xdr:colOff>
      <xdr:row>77</xdr:row>
      <xdr:rowOff>64839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1759"/>
          <a:ext cx="838200" cy="7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84617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00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61740</xdr:rowOff>
    </xdr:from>
    <xdr:to>
      <xdr:col>24</xdr:col>
      <xdr:colOff>114300</xdr:colOff>
      <xdr:row>74</xdr:row>
      <xdr:rowOff>163340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53268</xdr:rowOff>
    </xdr:from>
    <xdr:to>
      <xdr:col>19</xdr:col>
      <xdr:colOff>177800</xdr:colOff>
      <xdr:row>77</xdr:row>
      <xdr:rowOff>64839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54918"/>
          <a:ext cx="8890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1716</xdr:rowOff>
    </xdr:from>
    <xdr:to>
      <xdr:col>20</xdr:col>
      <xdr:colOff>38100</xdr:colOff>
      <xdr:row>75</xdr:row>
      <xdr:rowOff>103316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119843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3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53268</xdr:rowOff>
    </xdr:from>
    <xdr:to>
      <xdr:col>15</xdr:col>
      <xdr:colOff>50800</xdr:colOff>
      <xdr:row>78</xdr:row>
      <xdr:rowOff>90562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4918"/>
          <a:ext cx="889000" cy="2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110399</xdr:rowOff>
    </xdr:from>
    <xdr:to>
      <xdr:col>15</xdr:col>
      <xdr:colOff>101600</xdr:colOff>
      <xdr:row>75</xdr:row>
      <xdr:rowOff>40549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57076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90562</xdr:rowOff>
    </xdr:from>
    <xdr:to>
      <xdr:col>10</xdr:col>
      <xdr:colOff>114300</xdr:colOff>
      <xdr:row>78</xdr:row>
      <xdr:rowOff>99085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3662"/>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44236</xdr:rowOff>
    </xdr:from>
    <xdr:to>
      <xdr:col>10</xdr:col>
      <xdr:colOff>165100</xdr:colOff>
      <xdr:row>76</xdr:row>
      <xdr:rowOff>145836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162363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133716</xdr:rowOff>
    </xdr:from>
    <xdr:to>
      <xdr:col>6</xdr:col>
      <xdr:colOff>38100</xdr:colOff>
      <xdr:row>77</xdr:row>
      <xdr:rowOff>63866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80394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110759</xdr:rowOff>
    </xdr:from>
    <xdr:to>
      <xdr:col>24</xdr:col>
      <xdr:colOff>114300</xdr:colOff>
      <xdr:row>77</xdr:row>
      <xdr:rowOff>40909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25686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14039</xdr:rowOff>
    </xdr:from>
    <xdr:to>
      <xdr:col>20</xdr:col>
      <xdr:colOff>38100</xdr:colOff>
      <xdr:row>77</xdr:row>
      <xdr:rowOff>115639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106766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2468</xdr:rowOff>
    </xdr:from>
    <xdr:to>
      <xdr:col>15</xdr:col>
      <xdr:colOff>101600</xdr:colOff>
      <xdr:row>77</xdr:row>
      <xdr:rowOff>104068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39762</xdr:rowOff>
    </xdr:from>
    <xdr:to>
      <xdr:col>10</xdr:col>
      <xdr:colOff>165100</xdr:colOff>
      <xdr:row>78</xdr:row>
      <xdr:rowOff>141362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132489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48285</xdr:rowOff>
    </xdr:from>
    <xdr:to>
      <xdr:col>6</xdr:col>
      <xdr:colOff>38100</xdr:colOff>
      <xdr:row>78</xdr:row>
      <xdr:rowOff>149885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141012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138492</xdr:rowOff>
    </xdr:from>
    <xdr:to>
      <xdr:col>24</xdr:col>
      <xdr:colOff>63500</xdr:colOff>
      <xdr:row>95</xdr:row>
      <xdr:rowOff>166153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254792"/>
          <a:ext cx="838200" cy="1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138492</xdr:rowOff>
    </xdr:from>
    <xdr:to>
      <xdr:col>19</xdr:col>
      <xdr:colOff>177800</xdr:colOff>
      <xdr:row>95</xdr:row>
      <xdr:rowOff>149301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254792"/>
          <a:ext cx="889000" cy="18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149301</xdr:rowOff>
    </xdr:from>
    <xdr:to>
      <xdr:col>15</xdr:col>
      <xdr:colOff>50800</xdr:colOff>
      <xdr:row>97</xdr:row>
      <xdr:rowOff>87579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37051"/>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87579</xdr:rowOff>
    </xdr:from>
    <xdr:to>
      <xdr:col>10</xdr:col>
      <xdr:colOff>114300</xdr:colOff>
      <xdr:row>97</xdr:row>
      <xdr:rowOff>109885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18229"/>
          <a:ext cx="889000" cy="2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115353</xdr:rowOff>
    </xdr:from>
    <xdr:to>
      <xdr:col>24</xdr:col>
      <xdr:colOff>114300</xdr:colOff>
      <xdr:row>96</xdr:row>
      <xdr:rowOff>45503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138230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87692</xdr:rowOff>
    </xdr:from>
    <xdr:to>
      <xdr:col>20</xdr:col>
      <xdr:colOff>38100</xdr:colOff>
      <xdr:row>95</xdr:row>
      <xdr:rowOff>17842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34369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97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98501</xdr:rowOff>
    </xdr:from>
    <xdr:to>
      <xdr:col>15</xdr:col>
      <xdr:colOff>101600</xdr:colOff>
      <xdr:row>96</xdr:row>
      <xdr:rowOff>28651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19778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36779</xdr:rowOff>
    </xdr:from>
    <xdr:to>
      <xdr:col>10</xdr:col>
      <xdr:colOff>165100</xdr:colOff>
      <xdr:row>97</xdr:row>
      <xdr:rowOff>138379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129506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59085</xdr:rowOff>
    </xdr:from>
    <xdr:to>
      <xdr:col>6</xdr:col>
      <xdr:colOff>38100</xdr:colOff>
      <xdr:row>97</xdr:row>
      <xdr:rowOff>160685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151812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8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26543</xdr:rowOff>
    </xdr:from>
    <xdr:to>
      <xdr:col>55</xdr:col>
      <xdr:colOff>0</xdr:colOff>
      <xdr:row>38</xdr:row>
      <xdr:rowOff>44069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41643"/>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44069</xdr:rowOff>
    </xdr:from>
    <xdr:to>
      <xdr:col>50</xdr:col>
      <xdr:colOff>114300</xdr:colOff>
      <xdr:row>38</xdr:row>
      <xdr:rowOff>48641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5916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48641</xdr:rowOff>
    </xdr:from>
    <xdr:to>
      <xdr:col>45</xdr:col>
      <xdr:colOff>177800</xdr:colOff>
      <xdr:row>38</xdr:row>
      <xdr:rowOff>50546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6374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50546</xdr:rowOff>
    </xdr:from>
    <xdr:to>
      <xdr:col>41</xdr:col>
      <xdr:colOff>50800</xdr:colOff>
      <xdr:row>38</xdr:row>
      <xdr:rowOff>55118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656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147193</xdr:rowOff>
    </xdr:from>
    <xdr:to>
      <xdr:col>55</xdr:col>
      <xdr:colOff>50800</xdr:colOff>
      <xdr:row>38</xdr:row>
      <xdr:rowOff>77343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125620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6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164719</xdr:rowOff>
    </xdr:from>
    <xdr:to>
      <xdr:col>50</xdr:col>
      <xdr:colOff>165100</xdr:colOff>
      <xdr:row>38</xdr:row>
      <xdr:rowOff>94869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85996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01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169291</xdr:rowOff>
    </xdr:from>
    <xdr:to>
      <xdr:col>46</xdr:col>
      <xdr:colOff>38100</xdr:colOff>
      <xdr:row>38</xdr:row>
      <xdr:rowOff>99441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90568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171196</xdr:rowOff>
    </xdr:from>
    <xdr:to>
      <xdr:col>41</xdr:col>
      <xdr:colOff>101600</xdr:colOff>
      <xdr:row>38</xdr:row>
      <xdr:rowOff>101346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92473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4318</xdr:rowOff>
    </xdr:from>
    <xdr:to>
      <xdr:col>36</xdr:col>
      <xdr:colOff>165100</xdr:colOff>
      <xdr:row>38</xdr:row>
      <xdr:rowOff>105918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97045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136652</xdr:rowOff>
    </xdr:from>
    <xdr:to>
      <xdr:col>55</xdr:col>
      <xdr:colOff>0</xdr:colOff>
      <xdr:row>58</xdr:row>
      <xdr:rowOff>160579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80752"/>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136652</xdr:rowOff>
    </xdr:from>
    <xdr:to>
      <xdr:col>50</xdr:col>
      <xdr:colOff>114300</xdr:colOff>
      <xdr:row>58</xdr:row>
      <xdr:rowOff>167818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0752"/>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163475</xdr:rowOff>
    </xdr:from>
    <xdr:to>
      <xdr:col>45</xdr:col>
      <xdr:colOff>177800</xdr:colOff>
      <xdr:row>58</xdr:row>
      <xdr:rowOff>167818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0757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163475</xdr:rowOff>
    </xdr:from>
    <xdr:to>
      <xdr:col>41</xdr:col>
      <xdr:colOff>50800</xdr:colOff>
      <xdr:row>59</xdr:row>
      <xdr:rowOff>2236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07575"/>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109779</xdr:rowOff>
    </xdr:from>
    <xdr:to>
      <xdr:col>55</xdr:col>
      <xdr:colOff>50800</xdr:colOff>
      <xdr:row>59</xdr:row>
      <xdr:rowOff>39929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24706</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68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85852</xdr:rowOff>
    </xdr:from>
    <xdr:to>
      <xdr:col>50</xdr:col>
      <xdr:colOff>165100</xdr:colOff>
      <xdr:row>59</xdr:row>
      <xdr:rowOff>16002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7129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117018</xdr:rowOff>
    </xdr:from>
    <xdr:to>
      <xdr:col>46</xdr:col>
      <xdr:colOff>38100</xdr:colOff>
      <xdr:row>59</xdr:row>
      <xdr:rowOff>47168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38295</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5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112675</xdr:rowOff>
    </xdr:from>
    <xdr:to>
      <xdr:col>41</xdr:col>
      <xdr:colOff>101600</xdr:colOff>
      <xdr:row>59</xdr:row>
      <xdr:rowOff>42825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33952</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4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122886</xdr:rowOff>
    </xdr:from>
    <xdr:to>
      <xdr:col>36</xdr:col>
      <xdr:colOff>165100</xdr:colOff>
      <xdr:row>59</xdr:row>
      <xdr:rowOff>53036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44163</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59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134305</xdr:rowOff>
    </xdr:from>
    <xdr:to>
      <xdr:col>55</xdr:col>
      <xdr:colOff>0</xdr:colOff>
      <xdr:row>77</xdr:row>
      <xdr:rowOff>121824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64505"/>
          <a:ext cx="838200" cy="15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134305</xdr:rowOff>
    </xdr:from>
    <xdr:to>
      <xdr:col>50</xdr:col>
      <xdr:colOff>114300</xdr:colOff>
      <xdr:row>77</xdr:row>
      <xdr:rowOff>70205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64505"/>
          <a:ext cx="889000" cy="1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149941</xdr:rowOff>
    </xdr:from>
    <xdr:to>
      <xdr:col>45</xdr:col>
      <xdr:colOff>177800</xdr:colOff>
      <xdr:row>77</xdr:row>
      <xdr:rowOff>70205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008691"/>
          <a:ext cx="889000" cy="2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149941</xdr:rowOff>
    </xdr:from>
    <xdr:to>
      <xdr:col>41</xdr:col>
      <xdr:colOff>50800</xdr:colOff>
      <xdr:row>76</xdr:row>
      <xdr:rowOff>167086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008691"/>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99514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3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71024</xdr:rowOff>
    </xdr:from>
    <xdr:to>
      <xdr:col>55</xdr:col>
      <xdr:colOff>50800</xdr:colOff>
      <xdr:row>78</xdr:row>
      <xdr:rowOff>1174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49451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83505</xdr:rowOff>
    </xdr:from>
    <xdr:to>
      <xdr:col>50</xdr:col>
      <xdr:colOff>165100</xdr:colOff>
      <xdr:row>77</xdr:row>
      <xdr:rowOff>13655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30182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288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19405</xdr:rowOff>
    </xdr:from>
    <xdr:to>
      <xdr:col>46</xdr:col>
      <xdr:colOff>38100</xdr:colOff>
      <xdr:row>77</xdr:row>
      <xdr:rowOff>121005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112132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99141</xdr:rowOff>
    </xdr:from>
    <xdr:to>
      <xdr:col>41</xdr:col>
      <xdr:colOff>101600</xdr:colOff>
      <xdr:row>76</xdr:row>
      <xdr:rowOff>29291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45818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116286</xdr:rowOff>
    </xdr:from>
    <xdr:to>
      <xdr:col>36</xdr:col>
      <xdr:colOff>165100</xdr:colOff>
      <xdr:row>77</xdr:row>
      <xdr:rowOff>46436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62963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292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24747</xdr:rowOff>
    </xdr:from>
    <xdr:to>
      <xdr:col>55</xdr:col>
      <xdr:colOff>0</xdr:colOff>
      <xdr:row>95</xdr:row>
      <xdr:rowOff>103189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141047"/>
          <a:ext cx="838200" cy="24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103189</xdr:rowOff>
    </xdr:from>
    <xdr:to>
      <xdr:col>50</xdr:col>
      <xdr:colOff>114300</xdr:colOff>
      <xdr:row>96</xdr:row>
      <xdr:rowOff>49696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390939"/>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129315</xdr:rowOff>
    </xdr:from>
    <xdr:to>
      <xdr:col>45</xdr:col>
      <xdr:colOff>177800</xdr:colOff>
      <xdr:row>96</xdr:row>
      <xdr:rowOff>49696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17065"/>
          <a:ext cx="889000" cy="9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129315</xdr:rowOff>
    </xdr:from>
    <xdr:to>
      <xdr:col>41</xdr:col>
      <xdr:colOff>50800</xdr:colOff>
      <xdr:row>96</xdr:row>
      <xdr:rowOff>32029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17065"/>
          <a:ext cx="889000" cy="7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145397</xdr:rowOff>
    </xdr:from>
    <xdr:to>
      <xdr:col>55</xdr:col>
      <xdr:colOff>50800</xdr:colOff>
      <xdr:row>94</xdr:row>
      <xdr:rowOff>75547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09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168274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94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52389</xdr:rowOff>
    </xdr:from>
    <xdr:to>
      <xdr:col>50</xdr:col>
      <xdr:colOff>165100</xdr:colOff>
      <xdr:row>95</xdr:row>
      <xdr:rowOff>153989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170516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170346</xdr:rowOff>
    </xdr:from>
    <xdr:to>
      <xdr:col>46</xdr:col>
      <xdr:colOff>38100</xdr:colOff>
      <xdr:row>96</xdr:row>
      <xdr:rowOff>100496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117023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3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78515</xdr:rowOff>
    </xdr:from>
    <xdr:to>
      <xdr:col>41</xdr:col>
      <xdr:colOff>101600</xdr:colOff>
      <xdr:row>96</xdr:row>
      <xdr:rowOff>8665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25192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152679</xdr:rowOff>
    </xdr:from>
    <xdr:to>
      <xdr:col>36</xdr:col>
      <xdr:colOff>165100</xdr:colOff>
      <xdr:row>96</xdr:row>
      <xdr:rowOff>82829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99356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2083</xdr:rowOff>
    </xdr:from>
    <xdr:to>
      <xdr:col>85</xdr:col>
      <xdr:colOff>127000</xdr:colOff>
      <xdr:row>36</xdr:row>
      <xdr:rowOff>34635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74283"/>
          <a:ext cx="8382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30429</xdr:rowOff>
    </xdr:from>
    <xdr:to>
      <xdr:col>81</xdr:col>
      <xdr:colOff>50800</xdr:colOff>
      <xdr:row>36</xdr:row>
      <xdr:rowOff>34635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202629"/>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55301</xdr:rowOff>
    </xdr:from>
    <xdr:to>
      <xdr:col>76</xdr:col>
      <xdr:colOff>114300</xdr:colOff>
      <xdr:row>36</xdr:row>
      <xdr:rowOff>30429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56051"/>
          <a:ext cx="889000" cy="1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55301</xdr:rowOff>
    </xdr:from>
    <xdr:to>
      <xdr:col>71</xdr:col>
      <xdr:colOff>177800</xdr:colOff>
      <xdr:row>35</xdr:row>
      <xdr:rowOff>88676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05605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122733</xdr:rowOff>
    </xdr:from>
    <xdr:to>
      <xdr:col>85</xdr:col>
      <xdr:colOff>177800</xdr:colOff>
      <xdr:row>36</xdr:row>
      <xdr:rowOff>52883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145610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155285</xdr:rowOff>
    </xdr:from>
    <xdr:to>
      <xdr:col>81</xdr:col>
      <xdr:colOff>101600</xdr:colOff>
      <xdr:row>36</xdr:row>
      <xdr:rowOff>85435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101962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151079</xdr:rowOff>
    </xdr:from>
    <xdr:to>
      <xdr:col>76</xdr:col>
      <xdr:colOff>165100</xdr:colOff>
      <xdr:row>36</xdr:row>
      <xdr:rowOff>81229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97756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4501</xdr:rowOff>
    </xdr:from>
    <xdr:to>
      <xdr:col>72</xdr:col>
      <xdr:colOff>38100</xdr:colOff>
      <xdr:row>35</xdr:row>
      <xdr:rowOff>106101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122628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7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37876</xdr:rowOff>
    </xdr:from>
    <xdr:to>
      <xdr:col>67</xdr:col>
      <xdr:colOff>101600</xdr:colOff>
      <xdr:row>35</xdr:row>
      <xdr:rowOff>139476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156003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114516</xdr:rowOff>
    </xdr:from>
    <xdr:to>
      <xdr:col>85</xdr:col>
      <xdr:colOff>127000</xdr:colOff>
      <xdr:row>56</xdr:row>
      <xdr:rowOff>157169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544266"/>
          <a:ext cx="838200" cy="21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114516</xdr:rowOff>
    </xdr:from>
    <xdr:to>
      <xdr:col>81</xdr:col>
      <xdr:colOff>50800</xdr:colOff>
      <xdr:row>57</xdr:row>
      <xdr:rowOff>43250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44266"/>
          <a:ext cx="889000" cy="27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134500</xdr:rowOff>
    </xdr:from>
    <xdr:to>
      <xdr:col>76</xdr:col>
      <xdr:colOff>114300</xdr:colOff>
      <xdr:row>57</xdr:row>
      <xdr:rowOff>43250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35700"/>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134500</xdr:rowOff>
    </xdr:from>
    <xdr:to>
      <xdr:col>71</xdr:col>
      <xdr:colOff>177800</xdr:colOff>
      <xdr:row>57</xdr:row>
      <xdr:rowOff>21952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35700"/>
          <a:ext cx="889000" cy="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106369</xdr:rowOff>
    </xdr:from>
    <xdr:to>
      <xdr:col>85</xdr:col>
      <xdr:colOff>177800</xdr:colOff>
      <xdr:row>57</xdr:row>
      <xdr:rowOff>36519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84796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63716</xdr:rowOff>
    </xdr:from>
    <xdr:to>
      <xdr:col>81</xdr:col>
      <xdr:colOff>101600</xdr:colOff>
      <xdr:row>55</xdr:row>
      <xdr:rowOff>165316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10393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163900</xdr:rowOff>
    </xdr:from>
    <xdr:to>
      <xdr:col>76</xdr:col>
      <xdr:colOff>165100</xdr:colOff>
      <xdr:row>57</xdr:row>
      <xdr:rowOff>94050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85177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5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83700</xdr:rowOff>
    </xdr:from>
    <xdr:to>
      <xdr:col>72</xdr:col>
      <xdr:colOff>38100</xdr:colOff>
      <xdr:row>57</xdr:row>
      <xdr:rowOff>13850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4977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142602</xdr:rowOff>
    </xdr:from>
    <xdr:to>
      <xdr:col>67</xdr:col>
      <xdr:colOff>101600</xdr:colOff>
      <xdr:row>57</xdr:row>
      <xdr:rowOff>72752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63879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67233</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40333"/>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6655</xdr:rowOff>
    </xdr:from>
    <xdr:to>
      <xdr:col>76</xdr:col>
      <xdr:colOff>114300</xdr:colOff>
      <xdr:row>78</xdr:row>
      <xdr:rowOff>67233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036855"/>
          <a:ext cx="889000" cy="40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152824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40030</xdr:rowOff>
    </xdr:from>
    <xdr:to>
      <xdr:col>71</xdr:col>
      <xdr:colOff>177800</xdr:colOff>
      <xdr:row>76</xdr:row>
      <xdr:rowOff>6655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898780"/>
          <a:ext cx="889000" cy="1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16433</xdr:rowOff>
    </xdr:from>
    <xdr:to>
      <xdr:col>76</xdr:col>
      <xdr:colOff>165100</xdr:colOff>
      <xdr:row>78</xdr:row>
      <xdr:rowOff>118033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134560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164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127305</xdr:rowOff>
    </xdr:from>
    <xdr:to>
      <xdr:col>72</xdr:col>
      <xdr:colOff>38100</xdr:colOff>
      <xdr:row>76</xdr:row>
      <xdr:rowOff>57454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9860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73982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76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160680</xdr:rowOff>
    </xdr:from>
    <xdr:to>
      <xdr:col>67</xdr:col>
      <xdr:colOff>101600</xdr:colOff>
      <xdr:row>75</xdr:row>
      <xdr:rowOff>90830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8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107357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262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97104</xdr:rowOff>
    </xdr:from>
    <xdr:to>
      <xdr:col>85</xdr:col>
      <xdr:colOff>127000</xdr:colOff>
      <xdr:row>96</xdr:row>
      <xdr:rowOff>101867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56304"/>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97104</xdr:rowOff>
    </xdr:from>
    <xdr:to>
      <xdr:col>81</xdr:col>
      <xdr:colOff>50800</xdr:colOff>
      <xdr:row>96</xdr:row>
      <xdr:rowOff>103657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5630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90494</xdr:rowOff>
    </xdr:from>
    <xdr:to>
      <xdr:col>76</xdr:col>
      <xdr:colOff>114300</xdr:colOff>
      <xdr:row>96</xdr:row>
      <xdr:rowOff>103657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49694"/>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76340</xdr:rowOff>
    </xdr:from>
    <xdr:to>
      <xdr:col>71</xdr:col>
      <xdr:colOff>177800</xdr:colOff>
      <xdr:row>96</xdr:row>
      <xdr:rowOff>90494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35540"/>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51067</xdr:rowOff>
    </xdr:from>
    <xdr:to>
      <xdr:col>85</xdr:col>
      <xdr:colOff>177800</xdr:colOff>
      <xdr:row>96</xdr:row>
      <xdr:rowOff>152667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29494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46304</xdr:rowOff>
    </xdr:from>
    <xdr:to>
      <xdr:col>81</xdr:col>
      <xdr:colOff>101600</xdr:colOff>
      <xdr:row>96</xdr:row>
      <xdr:rowOff>147904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139031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52857</xdr:rowOff>
    </xdr:from>
    <xdr:to>
      <xdr:col>76</xdr:col>
      <xdr:colOff>165100</xdr:colOff>
      <xdr:row>96</xdr:row>
      <xdr:rowOff>154457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145584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39694</xdr:rowOff>
    </xdr:from>
    <xdr:to>
      <xdr:col>72</xdr:col>
      <xdr:colOff>38100</xdr:colOff>
      <xdr:row>96</xdr:row>
      <xdr:rowOff>141294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132421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9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25540</xdr:rowOff>
    </xdr:from>
    <xdr:to>
      <xdr:col>67</xdr:col>
      <xdr:colOff>101600</xdr:colOff>
      <xdr:row>96</xdr:row>
      <xdr:rowOff>127140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118267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事業費は横ばいのため人件費や基金への積立ての状況等により増減を繰り返している。令和３年度では特別定額給付金支給事業の完了により大きく減少したが、令和４年度では財政調整基金への積立等により再び増加し、令和５年度は退職手当の減により減となった。</a:t>
          </a:r>
        </a:p>
        <a:p>
          <a:r>
            <a:rPr kumimoji="1" lang="ja-JP" altLang="en-US" sz="1300">
              <a:latin typeface="ＭＳ Ｐゴシック" panose="020B0600070205080204" pitchFamily="50" charset="-128"/>
              <a:ea typeface="ＭＳ Ｐゴシック" panose="020B0600070205080204" pitchFamily="50" charset="-128"/>
            </a:rPr>
            <a:t>　衛生費は、令和３年度から令和４年度にかけて感染症対策事業として新型コロナウイルスワクチン接種の実施や、これに伴う国庫補助返還などにより増となったが、令和５年度は感染症対策事業の縮小に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土木費は、市営住宅集約化事業により令和５年度には大きく増加している。</a:t>
          </a:r>
        </a:p>
        <a:p>
          <a:r>
            <a:rPr kumimoji="1" lang="ja-JP" altLang="en-US" sz="1300">
              <a:latin typeface="ＭＳ Ｐゴシック" panose="020B0600070205080204" pitchFamily="50" charset="-128"/>
              <a:ea typeface="ＭＳ Ｐゴシック" panose="020B0600070205080204" pitchFamily="50" charset="-128"/>
            </a:rPr>
            <a:t>　教育費は、平成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増加傾向にあったが、令和３年度は小中学校トイレ環境改善事業の完了により減に、令和４年度には小中学校冷暖房設置事業により増となったが、令和５年度では小中学校冷暖房設置事業の完了により再び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a:t>
          </a:r>
        </a:p>
        <a:p>
          <a:r>
            <a:rPr kumimoji="1" lang="ja-JP" altLang="en-US" sz="1200">
              <a:latin typeface="ＭＳ ゴシック" pitchFamily="49" charset="-128"/>
              <a:ea typeface="ＭＳ ゴシック" pitchFamily="49" charset="-128"/>
            </a:rPr>
            <a:t>　令和５年度は一般財源を伴う歳出事業費の増により取崩額が増となった一方で、剰余金の増により積立額が増となったことにより、基金残高は増加した。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実質収支額は、国庫補助等の特定財源が減となったことに加え、一般財源を伴う事業費が増加したことにより、前年度から減少したものの、引き続き高い水準となっている。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一般会計は、国庫補助等の特定財源が減となったことに加え、一般財源を伴う事業費が増加したことにより、前年度から減少したものの、引き続き高い水準となっている。</a:t>
          </a:r>
        </a:p>
        <a:p>
          <a:r>
            <a:rPr kumimoji="1" lang="ja-JP" altLang="en-US" sz="1400">
              <a:latin typeface="ＭＳ ゴシック" pitchFamily="49" charset="-128"/>
              <a:ea typeface="ＭＳ ゴシック" pitchFamily="49" charset="-128"/>
            </a:rPr>
            <a:t>　その他の会計については、標準財政規模比で、ほぼ横ばいとなっている。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71719472</v>
      </c>
      <c r="BO4" s="371"/>
      <c r="BP4" s="371"/>
      <c r="BQ4" s="371"/>
      <c r="BR4" s="371"/>
      <c r="BS4" s="371"/>
      <c r="BT4" s="371"/>
      <c r="BU4" s="372"/>
      <c r="BV4" s="370">
        <v>74911172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10</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68464448</v>
      </c>
      <c r="BO5" s="408"/>
      <c r="BP5" s="408"/>
      <c r="BQ5" s="408"/>
      <c r="BR5" s="408"/>
      <c r="BS5" s="408"/>
      <c r="BT5" s="408"/>
      <c r="BU5" s="409"/>
      <c r="BV5" s="407">
        <v>70576253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96.1</v>
      </c>
      <c r="CU5" s="405"/>
      <c r="CV5" s="405"/>
      <c r="CW5" s="405"/>
      <c r="CX5" s="405"/>
      <c r="CY5" s="405"/>
      <c r="CZ5" s="405"/>
      <c r="DA5" s="406"/>
      <c r="DB5" s="404">
        <v>94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101</v>
      </c>
      <c r="AV6" s="440"/>
      <c r="AW6" s="440"/>
      <c r="AX6" s="440"/>
      <c r="AY6" s="441" t="s">
        <v>98</v>
      </c>
      <c r="AZ6" s="442"/>
      <c r="BA6" s="442"/>
      <c r="BB6" s="442"/>
      <c r="BC6" s="442"/>
      <c r="BD6" s="442"/>
      <c r="BE6" s="442"/>
      <c r="BF6" s="442"/>
      <c r="BG6" s="442"/>
      <c r="BH6" s="442"/>
      <c r="BI6" s="442"/>
      <c r="BJ6" s="442"/>
      <c r="BK6" s="442"/>
      <c r="BL6" s="442"/>
      <c r="BM6" s="443"/>
      <c r="BN6" s="407">
        <v>3255024</v>
      </c>
      <c r="BO6" s="408"/>
      <c r="BP6" s="408"/>
      <c r="BQ6" s="408"/>
      <c r="BR6" s="408"/>
      <c r="BS6" s="408"/>
      <c r="BT6" s="408"/>
      <c r="BU6" s="409"/>
      <c r="BV6" s="407">
        <v>4334919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96.1</v>
      </c>
      <c r="CU6" s="445"/>
      <c r="CV6" s="445"/>
      <c r="CW6" s="445"/>
      <c r="CX6" s="445"/>
      <c r="CY6" s="445"/>
      <c r="CZ6" s="445"/>
      <c r="DA6" s="446"/>
      <c r="DB6" s="444">
        <v>94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354694</v>
      </c>
      <c r="BO7" s="408"/>
      <c r="BP7" s="408"/>
      <c r="BQ7" s="408"/>
      <c r="BR7" s="408"/>
      <c r="BS7" s="408"/>
      <c r="BT7" s="408"/>
      <c r="BU7" s="409"/>
      <c r="BV7" s="407">
        <v>445630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39223332</v>
      </c>
      <c r="CU7" s="408"/>
      <c r="CV7" s="408"/>
      <c r="CW7" s="408"/>
      <c r="CX7" s="408"/>
      <c r="CY7" s="408"/>
      <c r="CZ7" s="408"/>
      <c r="DA7" s="409"/>
      <c r="DB7" s="407">
        <v>38942295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2900330</v>
      </c>
      <c r="BO8" s="408"/>
      <c r="BP8" s="408"/>
      <c r="BQ8" s="408"/>
      <c r="BR8" s="408"/>
      <c r="BS8" s="408"/>
      <c r="BT8" s="408"/>
      <c r="BU8" s="409"/>
      <c r="BV8" s="407">
        <v>3889289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1.08</v>
      </c>
      <c r="CU8" s="448"/>
      <c r="CV8" s="448"/>
      <c r="CW8" s="448"/>
      <c r="CX8" s="448"/>
      <c r="CY8" s="448"/>
      <c r="CZ8" s="448"/>
      <c r="DA8" s="449"/>
      <c r="DB8" s="447">
        <v>1.07</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172710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-988959</v>
      </c>
      <c r="BO9" s="408"/>
      <c r="BP9" s="408"/>
      <c r="BQ9" s="408"/>
      <c r="BR9" s="408"/>
      <c r="BS9" s="408"/>
      <c r="BT9" s="408"/>
      <c r="BU9" s="409"/>
      <c r="BV9" s="407">
        <v>-671612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7.9</v>
      </c>
      <c r="CU9" s="405"/>
      <c r="CV9" s="405"/>
      <c r="CW9" s="405"/>
      <c r="CX9" s="405"/>
      <c r="CY9" s="405"/>
      <c r="CZ9" s="405"/>
      <c r="DA9" s="406"/>
      <c r="DB9" s="404">
        <v>8.1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173019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2283357</v>
      </c>
      <c r="BO10" s="408"/>
      <c r="BP10" s="408"/>
      <c r="BQ10" s="408"/>
      <c r="BR10" s="408"/>
      <c r="BS10" s="408"/>
      <c r="BT10" s="408"/>
      <c r="BU10" s="409"/>
      <c r="BV10" s="407">
        <v>2107322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175625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1613643</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173818</v>
      </c>
      <c r="S13" s="492"/>
      <c r="T13" s="492"/>
      <c r="U13" s="492"/>
      <c r="V13" s="493"/>
      <c r="W13" s="423" t="s">
        <v>131</v>
      </c>
      <c r="X13" s="424"/>
      <c r="Y13" s="424"/>
      <c r="Z13" s="424"/>
      <c r="AA13" s="424"/>
      <c r="AB13" s="414"/>
      <c r="AC13" s="458">
        <v>528</v>
      </c>
      <c r="AD13" s="459"/>
      <c r="AE13" s="459"/>
      <c r="AF13" s="459"/>
      <c r="AG13" s="501"/>
      <c r="AH13" s="458">
        <v>502</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-319245</v>
      </c>
      <c r="BO13" s="408"/>
      <c r="BP13" s="408"/>
      <c r="BQ13" s="408"/>
      <c r="BR13" s="408"/>
      <c r="BS13" s="408"/>
      <c r="BT13" s="408"/>
      <c r="BU13" s="409"/>
      <c r="BV13" s="407">
        <v>1435710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v>
      </c>
      <c r="CU13" s="405"/>
      <c r="CV13" s="405"/>
      <c r="CW13" s="405"/>
      <c r="CX13" s="405"/>
      <c r="CY13" s="405"/>
      <c r="CZ13" s="405"/>
      <c r="DA13" s="406"/>
      <c r="DB13" s="404">
        <v>1</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176460</v>
      </c>
      <c r="S14" s="492"/>
      <c r="T14" s="492"/>
      <c r="U14" s="492"/>
      <c r="V14" s="493"/>
      <c r="W14" s="397"/>
      <c r="X14" s="398"/>
      <c r="Y14" s="398"/>
      <c r="Z14" s="398"/>
      <c r="AA14" s="398"/>
      <c r="AB14" s="387"/>
      <c r="AC14" s="494">
        <v>0.7</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174737</v>
      </c>
      <c r="S15" s="492"/>
      <c r="T15" s="492"/>
      <c r="U15" s="492"/>
      <c r="V15" s="493"/>
      <c r="W15" s="423" t="s">
        <v>137</v>
      </c>
      <c r="X15" s="424"/>
      <c r="Y15" s="424"/>
      <c r="Z15" s="424"/>
      <c r="AA15" s="424"/>
      <c r="AB15" s="414"/>
      <c r="AC15" s="458">
        <v>12010</v>
      </c>
      <c r="AD15" s="459"/>
      <c r="AE15" s="459"/>
      <c r="AF15" s="459"/>
      <c r="AG15" s="501"/>
      <c r="AH15" s="458">
        <v>12975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29914357</v>
      </c>
      <c r="BO15" s="371"/>
      <c r="BP15" s="371"/>
      <c r="BQ15" s="371"/>
      <c r="BR15" s="371"/>
      <c r="BS15" s="371"/>
      <c r="BT15" s="371"/>
      <c r="BU15" s="372"/>
      <c r="BV15" s="370">
        <v>29659648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16.3</v>
      </c>
      <c r="AD16" s="495"/>
      <c r="AE16" s="495"/>
      <c r="AF16" s="495"/>
      <c r="AG16" s="496"/>
      <c r="AH16" s="494">
        <v>18.3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27048774</v>
      </c>
      <c r="BO16" s="408"/>
      <c r="BP16" s="408"/>
      <c r="BQ16" s="408"/>
      <c r="BR16" s="408"/>
      <c r="BS16" s="408"/>
      <c r="BT16" s="408"/>
      <c r="BU16" s="409"/>
      <c r="BV16" s="407">
        <v>27078034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60949</v>
      </c>
      <c r="AD17" s="459"/>
      <c r="AE17" s="459"/>
      <c r="AF17" s="459"/>
      <c r="AG17" s="501"/>
      <c r="AH17" s="458">
        <v>57521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39223332</v>
      </c>
      <c r="BO17" s="408"/>
      <c r="BP17" s="408"/>
      <c r="BQ17" s="408"/>
      <c r="BR17" s="408"/>
      <c r="BS17" s="408"/>
      <c r="BT17" s="408"/>
      <c r="BU17" s="409"/>
      <c r="BV17" s="407">
        <v>38942295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146</v>
      </c>
      <c r="C18" s="450"/>
      <c r="D18" s="450"/>
      <c r="E18" s="530"/>
      <c r="F18" s="530"/>
      <c r="G18" s="530"/>
      <c r="H18" s="530"/>
      <c r="I18" s="530"/>
      <c r="J18" s="530"/>
      <c r="K18" s="530"/>
      <c r="L18" s="531">
        <v>39.659999999999997</v>
      </c>
      <c r="M18" s="531"/>
      <c r="N18" s="531"/>
      <c r="O18" s="531"/>
      <c r="P18" s="531"/>
      <c r="Q18" s="531"/>
      <c r="R18" s="532"/>
      <c r="S18" s="532"/>
      <c r="T18" s="532"/>
      <c r="U18" s="532"/>
      <c r="V18" s="533"/>
      <c r="W18" s="425"/>
      <c r="X18" s="426"/>
      <c r="Y18" s="426"/>
      <c r="Z18" s="426"/>
      <c r="AA18" s="426"/>
      <c r="AB18" s="417"/>
      <c r="AC18" s="534">
        <v>82.9</v>
      </c>
      <c r="AD18" s="535"/>
      <c r="AE18" s="535"/>
      <c r="AF18" s="535"/>
      <c r="AG18" s="536"/>
      <c r="AH18" s="534">
        <v>81</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38467213</v>
      </c>
      <c r="BO18" s="408"/>
      <c r="BP18" s="408"/>
      <c r="BQ18" s="408"/>
      <c r="BR18" s="408"/>
      <c r="BS18" s="408"/>
      <c r="BT18" s="408"/>
      <c r="BU18" s="409"/>
      <c r="BV18" s="407">
        <v>37700249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148</v>
      </c>
      <c r="C19" s="450"/>
      <c r="D19" s="450"/>
      <c r="E19" s="530"/>
      <c r="F19" s="530"/>
      <c r="G19" s="530"/>
      <c r="H19" s="530"/>
      <c r="I19" s="530"/>
      <c r="J19" s="530"/>
      <c r="K19" s="530"/>
      <c r="L19" s="538">
        <v>4355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53462787</v>
      </c>
      <c r="BO19" s="408"/>
      <c r="BP19" s="408"/>
      <c r="BQ19" s="408"/>
      <c r="BR19" s="408"/>
      <c r="BS19" s="408"/>
      <c r="BT19" s="408"/>
      <c r="BU19" s="409"/>
      <c r="BV19" s="407">
        <v>52958831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150</v>
      </c>
      <c r="C20" s="450"/>
      <c r="D20" s="450"/>
      <c r="E20" s="530"/>
      <c r="F20" s="530"/>
      <c r="G20" s="530"/>
      <c r="H20" s="530"/>
      <c r="I20" s="530"/>
      <c r="J20" s="530"/>
      <c r="K20" s="530"/>
      <c r="L20" s="538">
        <v>75722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28558329</v>
      </c>
      <c r="BO22" s="371"/>
      <c r="BP22" s="371"/>
      <c r="BQ22" s="371"/>
      <c r="BR22" s="371"/>
      <c r="BS22" s="371"/>
      <c r="BT22" s="371"/>
      <c r="BU22" s="372"/>
      <c r="BV22" s="370">
        <v>30951540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17358018</v>
      </c>
      <c r="BO23" s="408"/>
      <c r="BP23" s="408"/>
      <c r="BQ23" s="408"/>
      <c r="BR23" s="408"/>
      <c r="BS23" s="408"/>
      <c r="BT23" s="408"/>
      <c r="BU23" s="409"/>
      <c r="BV23" s="407">
        <v>19167567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160</v>
      </c>
      <c r="F24" s="437"/>
      <c r="G24" s="437"/>
      <c r="H24" s="437"/>
      <c r="I24" s="437"/>
      <c r="J24" s="437"/>
      <c r="K24" s="438"/>
      <c r="L24" s="458">
        <v>1</v>
      </c>
      <c r="M24" s="459"/>
      <c r="N24" s="459"/>
      <c r="O24" s="459"/>
      <c r="P24" s="501"/>
      <c r="Q24" s="458">
        <v>9610</v>
      </c>
      <c r="R24" s="459"/>
      <c r="S24" s="459"/>
      <c r="T24" s="459"/>
      <c r="U24" s="459"/>
      <c r="V24" s="501"/>
      <c r="W24" s="553"/>
      <c r="X24" s="554"/>
      <c r="Y24" s="555"/>
      <c r="Z24" s="457" t="s">
        <v>161</v>
      </c>
      <c r="AA24" s="437"/>
      <c r="AB24" s="437"/>
      <c r="AC24" s="437"/>
      <c r="AD24" s="437"/>
      <c r="AE24" s="437"/>
      <c r="AF24" s="437"/>
      <c r="AG24" s="438"/>
      <c r="AH24" s="458">
        <v>1211</v>
      </c>
      <c r="AI24" s="459"/>
      <c r="AJ24" s="459"/>
      <c r="AK24" s="459"/>
      <c r="AL24" s="501"/>
      <c r="AM24" s="458">
        <v>3652376</v>
      </c>
      <c r="AN24" s="459"/>
      <c r="AO24" s="459"/>
      <c r="AP24" s="459"/>
      <c r="AQ24" s="459"/>
      <c r="AR24" s="501"/>
      <c r="AS24" s="458">
        <v>3016</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24881882</v>
      </c>
      <c r="BO24" s="408"/>
      <c r="BP24" s="408"/>
      <c r="BQ24" s="408"/>
      <c r="BR24" s="408"/>
      <c r="BS24" s="408"/>
      <c r="BT24" s="408"/>
      <c r="BU24" s="409"/>
      <c r="BV24" s="407">
        <v>26351225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163</v>
      </c>
      <c r="F25" s="437"/>
      <c r="G25" s="437"/>
      <c r="H25" s="437"/>
      <c r="I25" s="437"/>
      <c r="J25" s="437"/>
      <c r="K25" s="438"/>
      <c r="L25" s="458">
        <v>2</v>
      </c>
      <c r="M25" s="459"/>
      <c r="N25" s="459"/>
      <c r="O25" s="459"/>
      <c r="P25" s="501"/>
      <c r="Q25" s="458">
        <v>8140</v>
      </c>
      <c r="R25" s="459"/>
      <c r="S25" s="459"/>
      <c r="T25" s="459"/>
      <c r="U25" s="459"/>
      <c r="V25" s="501"/>
      <c r="W25" s="553"/>
      <c r="X25" s="554"/>
      <c r="Y25" s="555"/>
      <c r="Z25" s="457" t="s">
        <v>164</v>
      </c>
      <c r="AA25" s="437"/>
      <c r="AB25" s="437"/>
      <c r="AC25" s="437"/>
      <c r="AD25" s="437"/>
      <c r="AE25" s="437"/>
      <c r="AF25" s="437"/>
      <c r="AG25" s="438"/>
      <c r="AH25" s="458">
        <v>246</v>
      </c>
      <c r="AI25" s="459"/>
      <c r="AJ25" s="459"/>
      <c r="AK25" s="459"/>
      <c r="AL25" s="501"/>
      <c r="AM25" s="458">
        <v>717336</v>
      </c>
      <c r="AN25" s="459"/>
      <c r="AO25" s="459"/>
      <c r="AP25" s="459"/>
      <c r="AQ25" s="459"/>
      <c r="AR25" s="501"/>
      <c r="AS25" s="458">
        <v>2916</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25945032</v>
      </c>
      <c r="BO25" s="371"/>
      <c r="BP25" s="371"/>
      <c r="BQ25" s="371"/>
      <c r="BR25" s="371"/>
      <c r="BS25" s="371"/>
      <c r="BT25" s="371"/>
      <c r="BU25" s="372"/>
      <c r="BV25" s="370">
        <v>25830341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166</v>
      </c>
      <c r="F26" s="437"/>
      <c r="G26" s="437"/>
      <c r="H26" s="437"/>
      <c r="I26" s="437"/>
      <c r="J26" s="437"/>
      <c r="K26" s="438"/>
      <c r="L26" s="458">
        <v>1</v>
      </c>
      <c r="M26" s="459"/>
      <c r="N26" s="459"/>
      <c r="O26" s="459"/>
      <c r="P26" s="501"/>
      <c r="Q26" s="458">
        <v>7160</v>
      </c>
      <c r="R26" s="459"/>
      <c r="S26" s="459"/>
      <c r="T26" s="459"/>
      <c r="U26" s="459"/>
      <c r="V26" s="501"/>
      <c r="W26" s="553"/>
      <c r="X26" s="554"/>
      <c r="Y26" s="555"/>
      <c r="Z26" s="457" t="s">
        <v>167</v>
      </c>
      <c r="AA26" s="559"/>
      <c r="AB26" s="559"/>
      <c r="AC26" s="559"/>
      <c r="AD26" s="559"/>
      <c r="AE26" s="559"/>
      <c r="AF26" s="559"/>
      <c r="AG26" s="560"/>
      <c r="AH26" s="458">
        <v>113</v>
      </c>
      <c r="AI26" s="459"/>
      <c r="AJ26" s="459"/>
      <c r="AK26" s="459"/>
      <c r="AL26" s="501"/>
      <c r="AM26" s="458">
        <v>360244</v>
      </c>
      <c r="AN26" s="459"/>
      <c r="AO26" s="459"/>
      <c r="AP26" s="459"/>
      <c r="AQ26" s="459"/>
      <c r="AR26" s="501"/>
      <c r="AS26" s="458">
        <v>3188</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169</v>
      </c>
      <c r="F27" s="437"/>
      <c r="G27" s="437"/>
      <c r="H27" s="437"/>
      <c r="I27" s="437"/>
      <c r="J27" s="437"/>
      <c r="K27" s="438"/>
      <c r="L27" s="458">
        <v>1</v>
      </c>
      <c r="M27" s="459"/>
      <c r="N27" s="459"/>
      <c r="O27" s="459"/>
      <c r="P27" s="501"/>
      <c r="Q27" s="458">
        <v>5790</v>
      </c>
      <c r="R27" s="459"/>
      <c r="S27" s="459"/>
      <c r="T27" s="459"/>
      <c r="U27" s="459"/>
      <c r="V27" s="501"/>
      <c r="W27" s="553"/>
      <c r="X27" s="554"/>
      <c r="Y27" s="555"/>
      <c r="Z27" s="457" t="s">
        <v>170</v>
      </c>
      <c r="AA27" s="437"/>
      <c r="AB27" s="437"/>
      <c r="AC27" s="437"/>
      <c r="AD27" s="437"/>
      <c r="AE27" s="437"/>
      <c r="AF27" s="437"/>
      <c r="AG27" s="438"/>
      <c r="AH27" s="458">
        <v>13</v>
      </c>
      <c r="AI27" s="459"/>
      <c r="AJ27" s="459"/>
      <c r="AK27" s="459"/>
      <c r="AL27" s="501"/>
      <c r="AM27" s="458">
        <v>48932</v>
      </c>
      <c r="AN27" s="459"/>
      <c r="AO27" s="459"/>
      <c r="AP27" s="459"/>
      <c r="AQ27" s="459"/>
      <c r="AR27" s="501"/>
      <c r="AS27" s="458">
        <v>3764</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100042</v>
      </c>
      <c r="BO27" s="527"/>
      <c r="BP27" s="527"/>
      <c r="BQ27" s="527"/>
      <c r="BR27" s="527"/>
      <c r="BS27" s="527"/>
      <c r="BT27" s="527"/>
      <c r="BU27" s="528"/>
      <c r="BV27" s="526">
        <v>100006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172</v>
      </c>
      <c r="F28" s="437"/>
      <c r="G28" s="437"/>
      <c r="H28" s="437"/>
      <c r="I28" s="437"/>
      <c r="J28" s="437"/>
      <c r="K28" s="438"/>
      <c r="L28" s="458">
        <v>1</v>
      </c>
      <c r="M28" s="459"/>
      <c r="N28" s="459"/>
      <c r="O28" s="459"/>
      <c r="P28" s="501"/>
      <c r="Q28" s="458">
        <v>5200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8826221</v>
      </c>
      <c r="BO28" s="371"/>
      <c r="BP28" s="371"/>
      <c r="BQ28" s="371"/>
      <c r="BR28" s="371"/>
      <c r="BS28" s="371"/>
      <c r="BT28" s="371"/>
      <c r="BU28" s="372"/>
      <c r="BV28" s="370">
        <v>8156507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175</v>
      </c>
      <c r="F29" s="437"/>
      <c r="G29" s="437"/>
      <c r="H29" s="437"/>
      <c r="I29" s="437"/>
      <c r="J29" s="437"/>
      <c r="K29" s="438"/>
      <c r="L29" s="458">
        <v>24</v>
      </c>
      <c r="M29" s="459"/>
      <c r="N29" s="459"/>
      <c r="O29" s="459"/>
      <c r="P29" s="501"/>
      <c r="Q29" s="458">
        <v>4790</v>
      </c>
      <c r="R29" s="459"/>
      <c r="S29" s="459"/>
      <c r="T29" s="459"/>
      <c r="U29" s="459"/>
      <c r="V29" s="501"/>
      <c r="W29" s="556"/>
      <c r="X29" s="557"/>
      <c r="Y29" s="558"/>
      <c r="Z29" s="457" t="s">
        <v>176</v>
      </c>
      <c r="AA29" s="437"/>
      <c r="AB29" s="437"/>
      <c r="AC29" s="437"/>
      <c r="AD29" s="437"/>
      <c r="AE29" s="437"/>
      <c r="AF29" s="437"/>
      <c r="AG29" s="438"/>
      <c r="AH29" s="458">
        <v>1224</v>
      </c>
      <c r="AI29" s="459"/>
      <c r="AJ29" s="459"/>
      <c r="AK29" s="459"/>
      <c r="AL29" s="501"/>
      <c r="AM29" s="458">
        <v>3701308</v>
      </c>
      <c r="AN29" s="459"/>
      <c r="AO29" s="459"/>
      <c r="AP29" s="459"/>
      <c r="AQ29" s="459"/>
      <c r="AR29" s="501"/>
      <c r="AS29" s="458">
        <v>3024</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7408560</v>
      </c>
      <c r="BO30" s="527"/>
      <c r="BP30" s="527"/>
      <c r="BQ30" s="527"/>
      <c r="BR30" s="527"/>
      <c r="BS30" s="527"/>
      <c r="BT30" s="527"/>
      <c r="BU30" s="528"/>
      <c r="BV30" s="526">
        <v>6938562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神奈川県後期高齢者医療広域連合（一般会計）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鎌倉市土地開発公社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大船駅東口市街地再開発事業特別会計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神奈川県後期高齢者医療広域連合（特別会計）</v>
      </c>
      <c r="BZ35" s="598"/>
      <c r="CA35" s="598"/>
      <c r="CB35" s="598"/>
      <c r="CC35" s="598"/>
      <c r="CD35" s="598"/>
      <c r="CE35" s="598"/>
      <c r="CF35" s="598"/>
      <c r="CG35" s="598"/>
      <c r="CH35" s="598"/>
      <c r="CI35" s="598"/>
      <c r="CJ35" s="598"/>
      <c r="CK35" s="598"/>
      <c r="CL35" s="598"/>
      <c r="CM35" s="598"/>
      <c r="CN35" s="181"/>
      <c r="CO35" s="597">
        <f t="shared" ref="CO35:CO43" si="3">IF(CQ35="","",CO34+1)</f>
        <v>11</v>
      </c>
      <c r="CP35" s="597"/>
      <c r="CQ35" s="598" t="str">
        <f>IF('各会計、関係団体の財政状況及び健全化判断比率'!BS8="","",'各会計、関係団体の財政状況及び健全化判断比率'!BS8)</f>
        <v>鎌倉市公園協会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公共用地先行取得事業特別会計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f t="shared" si="3"/>
        <v>12</v>
      </c>
      <c r="CP36" s="597"/>
      <c r="CQ36" s="598" t="str">
        <f>IF('各会計、関係団体の財政状況及び健全化判断比率'!BS9="","",'各会計、関係団体の財政状況及び健全化判断比率'!BS9)</f>
        <v>鎌倉風致保存会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13</v>
      </c>
      <c r="CP37" s="597"/>
      <c r="CQ37" s="598" t="str">
        <f>IF('各会計、関係団体の財政状況及び健全化判断比率'!BS10="","",'各会計、関係団体の財政状況及び健全化判断比率'!BS10)</f>
        <v>鎌倉市芸術文化振興財団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14</v>
      </c>
      <c r="CP38" s="597"/>
      <c r="CQ38" s="598" t="str">
        <f>IF('各会計、関係団体の財政状況及び健全化判断比率'!BS11="","",'各会計、関係団体の財政状況及び健全化判断比率'!BS11)</f>
        <v>公共財団法人かながわ海岸美化財団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15</v>
      </c>
      <c r="CP39" s="597"/>
      <c r="CQ39" s="598" t="str">
        <f>IF('各会計、関係団体の財政状況及び健全化判断比率'!BS12="","",'各会計、関係団体の財政状況及び健全化判断比率'!BS12)</f>
        <v>公共財団法人かながわ健康財団</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GrOBqJVldRhSvdk4nQ9EZo+nai4Sa/MJ7uklRKUgrmHGJdu7TZ1jQJ6u8/c+eGzG8L+5uUWRXXSIB2yE0a512Q==" saltValue="85P6LnS02SAG6t53o7xY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5" t="s">
        <v>531</v>
      </c>
      <c r="D34" s="1155"/>
      <c r="E34" s="1156"/>
      <c r="F34" s="32">
        <v>7.15</v>
      </c>
      <c r="G34" s="33">
        <v>8.56</v>
      </c>
      <c r="H34" s="33">
        <v>12.47</v>
      </c>
      <c r="I34" s="33">
        <v>9.98</v>
      </c>
      <c r="J34" s="34">
        <v>7.38</v>
      </c>
      <c r="K34" s="22"/>
      <c r="L34" s="22"/>
      <c r="M34" s="22"/>
      <c r="N34" s="22"/>
      <c r="O34" s="22"/>
      <c r="P34" s="22"/>
    </row>
    <row r="35" spans="1:16" ht="39" customHeight="1" x14ac:dyDescent="0.2">
      <c r="A35" s="22"/>
      <c r="B35" s="35"/>
      <c r="C35" s="1149" t="s">
        <v>532</v>
      </c>
      <c r="D35" s="1150"/>
      <c r="E35" s="1151"/>
      <c r="F35" s="36">
        <v>0.73</v>
      </c>
      <c r="G35" s="37">
        <v>1.19</v>
      </c>
      <c r="H35" s="37">
        <v>1.28</v>
      </c>
      <c r="I35" s="37">
        <v>2.63</v>
      </c>
      <c r="J35" s="38">
        <v>3.35</v>
      </c>
      <c r="K35" s="22"/>
      <c r="L35" s="22"/>
      <c r="M35" s="22"/>
      <c r="N35" s="22"/>
      <c r="O35" s="22"/>
      <c r="P35" s="22"/>
    </row>
    <row r="36" spans="1:16" ht="39" customHeight="1" x14ac:dyDescent="0.2">
      <c r="A36" s="22"/>
      <c r="B36" s="35"/>
      <c r="C36" s="1149" t="s">
        <v>533</v>
      </c>
      <c r="D36" s="1150"/>
      <c r="E36" s="1151"/>
      <c r="F36" s="36">
        <v>0.61</v>
      </c>
      <c r="G36" s="37">
        <v>0.87</v>
      </c>
      <c r="H36" s="37">
        <v>1.4</v>
      </c>
      <c r="I36" s="37">
        <v>1.23</v>
      </c>
      <c r="J36" s="38">
        <v>1.1299999999999999</v>
      </c>
      <c r="K36" s="22"/>
      <c r="L36" s="22"/>
      <c r="M36" s="22"/>
      <c r="N36" s="22"/>
      <c r="O36" s="22"/>
      <c r="P36" s="22"/>
    </row>
    <row r="37" spans="1:16" ht="39" customHeight="1" x14ac:dyDescent="0.2">
      <c r="A37" s="22"/>
      <c r="B37" s="35"/>
      <c r="C37" s="1149" t="s">
        <v>534</v>
      </c>
      <c r="D37" s="1150"/>
      <c r="E37" s="1151"/>
      <c r="F37" s="36">
        <v>0.11</v>
      </c>
      <c r="G37" s="37">
        <v>0.13</v>
      </c>
      <c r="H37" s="37">
        <v>0.15</v>
      </c>
      <c r="I37" s="37">
        <v>0.14000000000000001</v>
      </c>
      <c r="J37" s="38">
        <v>1.1000000000000001</v>
      </c>
      <c r="K37" s="22"/>
      <c r="L37" s="22"/>
      <c r="M37" s="22"/>
      <c r="N37" s="22"/>
      <c r="O37" s="22"/>
      <c r="P37" s="22"/>
    </row>
    <row r="38" spans="1:16" ht="39" customHeight="1" x14ac:dyDescent="0.2">
      <c r="A38" s="22"/>
      <c r="B38" s="35"/>
      <c r="C38" s="1149" t="s">
        <v>535</v>
      </c>
      <c r="D38" s="1150"/>
      <c r="E38" s="1151"/>
      <c r="F38" s="36">
        <v>0.24</v>
      </c>
      <c r="G38" s="37">
        <v>1.07</v>
      </c>
      <c r="H38" s="37">
        <v>0.65</v>
      </c>
      <c r="I38" s="37">
        <v>0.51</v>
      </c>
      <c r="J38" s="38">
        <v>0.44</v>
      </c>
      <c r="K38" s="22"/>
      <c r="L38" s="22"/>
      <c r="M38" s="22"/>
      <c r="N38" s="22"/>
      <c r="O38" s="22"/>
      <c r="P38" s="22"/>
    </row>
    <row r="39" spans="1:16" ht="39" customHeight="1" x14ac:dyDescent="0.2">
      <c r="A39" s="22"/>
      <c r="B39" s="35"/>
      <c r="C39" s="1149" t="s">
        <v>536</v>
      </c>
      <c r="D39" s="1150"/>
      <c r="E39" s="1151"/>
      <c r="F39" s="36">
        <v>0</v>
      </c>
      <c r="G39" s="37">
        <v>0</v>
      </c>
      <c r="H39" s="37">
        <v>0</v>
      </c>
      <c r="I39" s="37">
        <v>0</v>
      </c>
      <c r="J39" s="38">
        <v>0</v>
      </c>
      <c r="K39" s="22"/>
      <c r="L39" s="22"/>
      <c r="M39" s="22"/>
      <c r="N39" s="22"/>
      <c r="O39" s="22"/>
      <c r="P39" s="22"/>
    </row>
    <row r="40" spans="1:16" ht="39" customHeight="1" x14ac:dyDescent="0.2">
      <c r="A40" s="22"/>
      <c r="B40" s="35"/>
      <c r="C40" s="1149" t="s">
        <v>537</v>
      </c>
      <c r="D40" s="1150"/>
      <c r="E40" s="1151"/>
      <c r="F40" s="36">
        <v>0</v>
      </c>
      <c r="G40" s="37">
        <v>0</v>
      </c>
      <c r="H40" s="37">
        <v>0</v>
      </c>
      <c r="I40" s="37">
        <v>0</v>
      </c>
      <c r="J40" s="38">
        <v>0</v>
      </c>
      <c r="K40" s="22"/>
      <c r="L40" s="22"/>
      <c r="M40" s="22"/>
      <c r="N40" s="22"/>
      <c r="O40" s="22"/>
      <c r="P40" s="22"/>
    </row>
    <row r="41" spans="1:16" ht="39" customHeight="1" x14ac:dyDescent="0.2">
      <c r="A41" s="22"/>
      <c r="B41" s="35"/>
      <c r="C41" s="1149"/>
      <c r="D41" s="1150"/>
      <c r="E41" s="1151"/>
      <c r="F41" s="36"/>
      <c r="G41" s="37"/>
      <c r="H41" s="37"/>
      <c r="I41" s="37"/>
      <c r="J41" s="38"/>
      <c r="K41" s="22"/>
      <c r="L41" s="22"/>
      <c r="M41" s="22"/>
      <c r="N41" s="22"/>
      <c r="O41" s="22"/>
      <c r="P41" s="22"/>
    </row>
    <row r="42" spans="1:16" ht="39" customHeight="1" x14ac:dyDescent="0.2">
      <c r="A42" s="22"/>
      <c r="B42" s="39"/>
      <c r="C42" s="1149" t="s">
        <v>538</v>
      </c>
      <c r="D42" s="1150"/>
      <c r="E42" s="1151"/>
      <c r="F42" s="36" t="s">
        <v>486</v>
      </c>
      <c r="G42" s="37" t="s">
        <v>486</v>
      </c>
      <c r="H42" s="37" t="s">
        <v>486</v>
      </c>
      <c r="I42" s="37" t="s">
        <v>486</v>
      </c>
      <c r="J42" s="38" t="s">
        <v>486</v>
      </c>
      <c r="K42" s="22"/>
      <c r="L42" s="22"/>
      <c r="M42" s="22"/>
      <c r="N42" s="22"/>
      <c r="O42" s="22"/>
      <c r="P42" s="22"/>
    </row>
    <row r="43" spans="1:16" ht="39" customHeight="1" thickBot="1" x14ac:dyDescent="0.25">
      <c r="A43" s="22"/>
      <c r="B43" s="40"/>
      <c r="C43" s="1152" t="s">
        <v>539</v>
      </c>
      <c r="D43" s="1153"/>
      <c r="E43" s="1154"/>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Hr2Jmcx8mTYO8H/qb+U9QsZEvhzrJqvsy9O4sekSqV/tKJNge3oN+nygHSz877MwQZeiaqhfwbHRcJk7TEBFg==" saltValue="7Aj+5LCMU3jer3MDa+aA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7" t="s">
        <v>9</v>
      </c>
      <c r="C45" s="1158"/>
      <c r="D45" s="58"/>
      <c r="E45" s="1163" t="s">
        <v>10</v>
      </c>
      <c r="F45" s="1163"/>
      <c r="G45" s="1163"/>
      <c r="H45" s="1163"/>
      <c r="I45" s="1163"/>
      <c r="J45" s="1164"/>
      <c r="K45" s="59">
        <v>4476</v>
      </c>
      <c r="L45" s="60">
        <v>4359</v>
      </c>
      <c r="M45" s="60">
        <v>4230</v>
      </c>
      <c r="N45" s="60">
        <v>4277</v>
      </c>
      <c r="O45" s="61">
        <v>4213</v>
      </c>
      <c r="P45" s="48"/>
      <c r="Q45" s="48"/>
      <c r="R45" s="48"/>
      <c r="S45" s="48"/>
      <c r="T45" s="48"/>
      <c r="U45" s="48"/>
    </row>
    <row r="46" spans="1:21" ht="30.75" customHeight="1" x14ac:dyDescent="0.2">
      <c r="A46" s="48"/>
      <c r="B46" s="1159"/>
      <c r="C46" s="1160"/>
      <c r="D46" s="62"/>
      <c r="E46" s="1165" t="s">
        <v>11</v>
      </c>
      <c r="F46" s="1165"/>
      <c r="G46" s="1165"/>
      <c r="H46" s="1165"/>
      <c r="I46" s="1165"/>
      <c r="J46" s="1166"/>
      <c r="K46" s="63" t="s">
        <v>486</v>
      </c>
      <c r="L46" s="64" t="s">
        <v>486</v>
      </c>
      <c r="M46" s="64" t="s">
        <v>486</v>
      </c>
      <c r="N46" s="64" t="s">
        <v>486</v>
      </c>
      <c r="O46" s="65" t="s">
        <v>486</v>
      </c>
      <c r="P46" s="48"/>
      <c r="Q46" s="48"/>
      <c r="R46" s="48"/>
      <c r="S46" s="48"/>
      <c r="T46" s="48"/>
      <c r="U46" s="48"/>
    </row>
    <row r="47" spans="1:21" ht="30.75" customHeight="1" x14ac:dyDescent="0.2">
      <c r="A47" s="48"/>
      <c r="B47" s="1159"/>
      <c r="C47" s="1160"/>
      <c r="D47" s="62"/>
      <c r="E47" s="1165" t="s">
        <v>12</v>
      </c>
      <c r="F47" s="1165"/>
      <c r="G47" s="1165"/>
      <c r="H47" s="1165"/>
      <c r="I47" s="1165"/>
      <c r="J47" s="1166"/>
      <c r="K47" s="63" t="s">
        <v>486</v>
      </c>
      <c r="L47" s="64" t="s">
        <v>486</v>
      </c>
      <c r="M47" s="64" t="s">
        <v>486</v>
      </c>
      <c r="N47" s="64" t="s">
        <v>486</v>
      </c>
      <c r="O47" s="65" t="s">
        <v>486</v>
      </c>
      <c r="P47" s="48"/>
      <c r="Q47" s="48"/>
      <c r="R47" s="48"/>
      <c r="S47" s="48"/>
      <c r="T47" s="48"/>
      <c r="U47" s="48"/>
    </row>
    <row r="48" spans="1:21" ht="30.75" customHeight="1" x14ac:dyDescent="0.2">
      <c r="A48" s="48"/>
      <c r="B48" s="1159"/>
      <c r="C48" s="1160"/>
      <c r="D48" s="62"/>
      <c r="E48" s="1165" t="s">
        <v>13</v>
      </c>
      <c r="F48" s="1165"/>
      <c r="G48" s="1165"/>
      <c r="H48" s="1165"/>
      <c r="I48" s="1165"/>
      <c r="J48" s="1166"/>
      <c r="K48" s="63">
        <v>2187</v>
      </c>
      <c r="L48" s="64">
        <v>1924</v>
      </c>
      <c r="M48" s="64">
        <v>1916</v>
      </c>
      <c r="N48" s="64">
        <v>2204</v>
      </c>
      <c r="O48" s="65">
        <v>2000</v>
      </c>
      <c r="P48" s="48"/>
      <c r="Q48" s="48"/>
      <c r="R48" s="48"/>
      <c r="S48" s="48"/>
      <c r="T48" s="48"/>
      <c r="U48" s="48"/>
    </row>
    <row r="49" spans="1:21" ht="30.75" customHeight="1" x14ac:dyDescent="0.2">
      <c r="A49" s="48"/>
      <c r="B49" s="1159"/>
      <c r="C49" s="1160"/>
      <c r="D49" s="62"/>
      <c r="E49" s="1165" t="s">
        <v>14</v>
      </c>
      <c r="F49" s="1165"/>
      <c r="G49" s="1165"/>
      <c r="H49" s="1165"/>
      <c r="I49" s="1165"/>
      <c r="J49" s="1166"/>
      <c r="K49" s="63" t="s">
        <v>486</v>
      </c>
      <c r="L49" s="64" t="s">
        <v>486</v>
      </c>
      <c r="M49" s="64" t="s">
        <v>486</v>
      </c>
      <c r="N49" s="64" t="s">
        <v>486</v>
      </c>
      <c r="O49" s="65" t="s">
        <v>486</v>
      </c>
      <c r="P49" s="48"/>
      <c r="Q49" s="48"/>
      <c r="R49" s="48"/>
      <c r="S49" s="48"/>
      <c r="T49" s="48"/>
      <c r="U49" s="48"/>
    </row>
    <row r="50" spans="1:21" ht="30.75" customHeight="1" x14ac:dyDescent="0.2">
      <c r="A50" s="48"/>
      <c r="B50" s="1159"/>
      <c r="C50" s="1160"/>
      <c r="D50" s="62"/>
      <c r="E50" s="1165" t="s">
        <v>15</v>
      </c>
      <c r="F50" s="1165"/>
      <c r="G50" s="1165"/>
      <c r="H50" s="1165"/>
      <c r="I50" s="1165"/>
      <c r="J50" s="1166"/>
      <c r="K50" s="63">
        <v>119</v>
      </c>
      <c r="L50" s="64" t="s">
        <v>486</v>
      </c>
      <c r="M50" s="64" t="s">
        <v>486</v>
      </c>
      <c r="N50" s="64" t="s">
        <v>486</v>
      </c>
      <c r="O50" s="65" t="s">
        <v>486</v>
      </c>
      <c r="P50" s="48"/>
      <c r="Q50" s="48"/>
      <c r="R50" s="48"/>
      <c r="S50" s="48"/>
      <c r="T50" s="48"/>
      <c r="U50" s="48"/>
    </row>
    <row r="51" spans="1:21" ht="30.75" customHeight="1" x14ac:dyDescent="0.2">
      <c r="A51" s="48"/>
      <c r="B51" s="1161"/>
      <c r="C51" s="1162"/>
      <c r="D51" s="66"/>
      <c r="E51" s="1165" t="s">
        <v>16</v>
      </c>
      <c r="F51" s="1165"/>
      <c r="G51" s="1165"/>
      <c r="H51" s="1165"/>
      <c r="I51" s="1165"/>
      <c r="J51" s="1166"/>
      <c r="K51" s="63" t="s">
        <v>486</v>
      </c>
      <c r="L51" s="64" t="s">
        <v>486</v>
      </c>
      <c r="M51" s="64" t="s">
        <v>486</v>
      </c>
      <c r="N51" s="64" t="s">
        <v>486</v>
      </c>
      <c r="O51" s="65" t="s">
        <v>486</v>
      </c>
      <c r="P51" s="48"/>
      <c r="Q51" s="48"/>
      <c r="R51" s="48"/>
      <c r="S51" s="48"/>
      <c r="T51" s="48"/>
      <c r="U51" s="48"/>
    </row>
    <row r="52" spans="1:21" ht="30.75" customHeight="1" x14ac:dyDescent="0.2">
      <c r="A52" s="48"/>
      <c r="B52" s="1167" t="s">
        <v>17</v>
      </c>
      <c r="C52" s="1168"/>
      <c r="D52" s="66"/>
      <c r="E52" s="1165" t="s">
        <v>18</v>
      </c>
      <c r="F52" s="1165"/>
      <c r="G52" s="1165"/>
      <c r="H52" s="1165"/>
      <c r="I52" s="1165"/>
      <c r="J52" s="1166"/>
      <c r="K52" s="63">
        <v>6310</v>
      </c>
      <c r="L52" s="64">
        <v>5836</v>
      </c>
      <c r="M52" s="64">
        <v>5946</v>
      </c>
      <c r="N52" s="64">
        <v>6004</v>
      </c>
      <c r="O52" s="65">
        <v>5409</v>
      </c>
      <c r="P52" s="48"/>
      <c r="Q52" s="48"/>
      <c r="R52" s="48"/>
      <c r="S52" s="48"/>
      <c r="T52" s="48"/>
      <c r="U52" s="48"/>
    </row>
    <row r="53" spans="1:21" ht="30.75" customHeight="1" thickBot="1" x14ac:dyDescent="0.25">
      <c r="A53" s="48"/>
      <c r="B53" s="1169" t="s">
        <v>19</v>
      </c>
      <c r="C53" s="1170"/>
      <c r="D53" s="67"/>
      <c r="E53" s="1171" t="s">
        <v>20</v>
      </c>
      <c r="F53" s="1171"/>
      <c r="G53" s="1171"/>
      <c r="H53" s="1171"/>
      <c r="I53" s="1171"/>
      <c r="J53" s="1172"/>
      <c r="K53" s="68">
        <v>472</v>
      </c>
      <c r="L53" s="69">
        <v>447</v>
      </c>
      <c r="M53" s="69">
        <v>200</v>
      </c>
      <c r="N53" s="69">
        <v>477</v>
      </c>
      <c r="O53" s="70">
        <v>804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73" t="s">
        <v>24</v>
      </c>
      <c r="C58" s="1174"/>
      <c r="D58" s="1179" t="s">
        <v>25</v>
      </c>
      <c r="E58" s="1180"/>
      <c r="F58" s="1180"/>
      <c r="G58" s="1180"/>
      <c r="H58" s="1180"/>
      <c r="I58" s="1180"/>
      <c r="J58" s="1181"/>
      <c r="K58" s="83"/>
      <c r="L58" s="84"/>
      <c r="M58" s="84"/>
      <c r="N58" s="84"/>
      <c r="O58" s="85"/>
    </row>
    <row r="59" spans="1:21" ht="31.5" customHeight="1" x14ac:dyDescent="0.2">
      <c r="B59" s="1175"/>
      <c r="C59" s="1176"/>
      <c r="D59" s="1182" t="s">
        <v>26</v>
      </c>
      <c r="E59" s="1183"/>
      <c r="F59" s="1183"/>
      <c r="G59" s="1183"/>
      <c r="H59" s="1183"/>
      <c r="I59" s="1183"/>
      <c r="J59" s="1184"/>
      <c r="K59" s="86"/>
      <c r="L59" s="87"/>
      <c r="M59" s="87"/>
      <c r="N59" s="87"/>
      <c r="O59" s="88"/>
    </row>
    <row r="60" spans="1:21" ht="31.5" customHeight="1" thickBot="1" x14ac:dyDescent="0.25">
      <c r="B60" s="1177"/>
      <c r="C60" s="1178"/>
      <c r="D60" s="1185" t="s">
        <v>27</v>
      </c>
      <c r="E60" s="1186"/>
      <c r="F60" s="1186"/>
      <c r="G60" s="1186"/>
      <c r="H60" s="1186"/>
      <c r="I60" s="1186"/>
      <c r="J60" s="1187"/>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JUKi6DzJTyz0Qez6IJNuaQgdIKIs38gRGZc7Jow5hJPplKofL2shBAmXDSAgLHkRNvPHO52fpeW6Pt9GsmniQ==" saltValue="ECRfkEosDJ5gXSVsugD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8" t="s">
        <v>30</v>
      </c>
      <c r="C41" s="1189"/>
      <c r="D41" s="105"/>
      <c r="E41" s="1194" t="s">
        <v>31</v>
      </c>
      <c r="F41" s="1194"/>
      <c r="G41" s="1194"/>
      <c r="H41" s="1195"/>
      <c r="I41" s="355">
        <v>35945</v>
      </c>
      <c r="J41" s="356">
        <v>34723</v>
      </c>
      <c r="K41" s="356">
        <v>31933</v>
      </c>
      <c r="L41" s="356">
        <v>30952</v>
      </c>
      <c r="M41" s="357">
        <v>28558</v>
      </c>
    </row>
    <row r="42" spans="2:13" ht="27.75" customHeight="1" x14ac:dyDescent="0.2">
      <c r="B42" s="1190"/>
      <c r="C42" s="1191"/>
      <c r="D42" s="106"/>
      <c r="E42" s="1196" t="s">
        <v>32</v>
      </c>
      <c r="F42" s="1196"/>
      <c r="G42" s="1196"/>
      <c r="H42" s="1197"/>
      <c r="I42" s="358">
        <v>3527</v>
      </c>
      <c r="J42" s="359">
        <v>3426</v>
      </c>
      <c r="K42" s="359">
        <v>3426</v>
      </c>
      <c r="L42" s="359">
        <v>3426</v>
      </c>
      <c r="M42" s="360">
        <v>3378</v>
      </c>
    </row>
    <row r="43" spans="2:13" ht="27.75" customHeight="1" x14ac:dyDescent="0.2">
      <c r="B43" s="1190"/>
      <c r="C43" s="1191"/>
      <c r="D43" s="106"/>
      <c r="E43" s="1196" t="s">
        <v>33</v>
      </c>
      <c r="F43" s="1196"/>
      <c r="G43" s="1196"/>
      <c r="H43" s="1197"/>
      <c r="I43" s="358">
        <v>24032</v>
      </c>
      <c r="J43" s="359">
        <v>22602</v>
      </c>
      <c r="K43" s="359">
        <v>21397</v>
      </c>
      <c r="L43" s="359">
        <v>20210</v>
      </c>
      <c r="M43" s="360">
        <v>18986</v>
      </c>
    </row>
    <row r="44" spans="2:13" ht="27.75" customHeight="1" x14ac:dyDescent="0.2">
      <c r="B44" s="1190"/>
      <c r="C44" s="1191"/>
      <c r="D44" s="106"/>
      <c r="E44" s="1196" t="s">
        <v>34</v>
      </c>
      <c r="F44" s="1196"/>
      <c r="G44" s="1196"/>
      <c r="H44" s="1197"/>
      <c r="I44" s="358" t="s">
        <v>486</v>
      </c>
      <c r="J44" s="359" t="s">
        <v>486</v>
      </c>
      <c r="K44" s="359" t="s">
        <v>486</v>
      </c>
      <c r="L44" s="359" t="s">
        <v>486</v>
      </c>
      <c r="M44" s="360" t="s">
        <v>486</v>
      </c>
    </row>
    <row r="45" spans="2:13" ht="27.75" customHeight="1" x14ac:dyDescent="0.2">
      <c r="B45" s="1190"/>
      <c r="C45" s="1191"/>
      <c r="D45" s="106"/>
      <c r="E45" s="1196" t="s">
        <v>35</v>
      </c>
      <c r="F45" s="1196"/>
      <c r="G45" s="1196"/>
      <c r="H45" s="1197"/>
      <c r="I45" s="358">
        <v>8254</v>
      </c>
      <c r="J45" s="359">
        <v>8174</v>
      </c>
      <c r="K45" s="359">
        <v>7606</v>
      </c>
      <c r="L45" s="359">
        <v>7315</v>
      </c>
      <c r="M45" s="360">
        <v>7520</v>
      </c>
    </row>
    <row r="46" spans="2:13" ht="27.75" customHeight="1" x14ac:dyDescent="0.2">
      <c r="B46" s="1190"/>
      <c r="C46" s="1191"/>
      <c r="D46" s="107"/>
      <c r="E46" s="1196" t="s">
        <v>36</v>
      </c>
      <c r="F46" s="1196"/>
      <c r="G46" s="1196"/>
      <c r="H46" s="1197"/>
      <c r="I46" s="358" t="s">
        <v>486</v>
      </c>
      <c r="J46" s="359" t="s">
        <v>486</v>
      </c>
      <c r="K46" s="359" t="s">
        <v>486</v>
      </c>
      <c r="L46" s="359" t="s">
        <v>486</v>
      </c>
      <c r="M46" s="360" t="s">
        <v>486</v>
      </c>
    </row>
    <row r="47" spans="2:13" ht="27.75" customHeight="1" x14ac:dyDescent="0.2">
      <c r="B47" s="1190"/>
      <c r="C47" s="1191"/>
      <c r="D47" s="108"/>
      <c r="E47" s="1198" t="s">
        <v>37</v>
      </c>
      <c r="F47" s="1199"/>
      <c r="G47" s="1199"/>
      <c r="H47" s="1200"/>
      <c r="I47" s="358" t="s">
        <v>486</v>
      </c>
      <c r="J47" s="359" t="s">
        <v>486</v>
      </c>
      <c r="K47" s="359" t="s">
        <v>486</v>
      </c>
      <c r="L47" s="359" t="s">
        <v>486</v>
      </c>
      <c r="M47" s="360" t="s">
        <v>486</v>
      </c>
    </row>
    <row r="48" spans="2:13" ht="27.75" customHeight="1" x14ac:dyDescent="0.2">
      <c r="B48" s="1190"/>
      <c r="C48" s="1191"/>
      <c r="D48" s="106"/>
      <c r="E48" s="1196" t="s">
        <v>38</v>
      </c>
      <c r="F48" s="1196"/>
      <c r="G48" s="1196"/>
      <c r="H48" s="1197"/>
      <c r="I48" s="358" t="s">
        <v>486</v>
      </c>
      <c r="J48" s="359" t="s">
        <v>486</v>
      </c>
      <c r="K48" s="359" t="s">
        <v>486</v>
      </c>
      <c r="L48" s="359" t="s">
        <v>486</v>
      </c>
      <c r="M48" s="360" t="s">
        <v>486</v>
      </c>
    </row>
    <row r="49" spans="2:13" ht="27.75" customHeight="1" x14ac:dyDescent="0.2">
      <c r="B49" s="1192"/>
      <c r="C49" s="1193"/>
      <c r="D49" s="106"/>
      <c r="E49" s="1196" t="s">
        <v>39</v>
      </c>
      <c r="F49" s="1196"/>
      <c r="G49" s="1196"/>
      <c r="H49" s="1197"/>
      <c r="I49" s="358" t="s">
        <v>486</v>
      </c>
      <c r="J49" s="359" t="s">
        <v>486</v>
      </c>
      <c r="K49" s="359" t="s">
        <v>486</v>
      </c>
      <c r="L49" s="359" t="s">
        <v>486</v>
      </c>
      <c r="M49" s="360" t="s">
        <v>486</v>
      </c>
    </row>
    <row r="50" spans="2:13" ht="27.75" customHeight="1" x14ac:dyDescent="0.2">
      <c r="B50" s="1201" t="s">
        <v>40</v>
      </c>
      <c r="C50" s="1202"/>
      <c r="D50" s="109"/>
      <c r="E50" s="1196" t="s">
        <v>41</v>
      </c>
      <c r="F50" s="1196"/>
      <c r="G50" s="1196"/>
      <c r="H50" s="1197"/>
      <c r="I50" s="358">
        <v>11767</v>
      </c>
      <c r="J50" s="359">
        <v>12517</v>
      </c>
      <c r="K50" s="359">
        <v>14891</v>
      </c>
      <c r="L50" s="359">
        <v>18047</v>
      </c>
      <c r="M50" s="360">
        <v>19094</v>
      </c>
    </row>
    <row r="51" spans="2:13" ht="27.75" customHeight="1" x14ac:dyDescent="0.2">
      <c r="B51" s="1190"/>
      <c r="C51" s="1191"/>
      <c r="D51" s="106"/>
      <c r="E51" s="1196" t="s">
        <v>42</v>
      </c>
      <c r="F51" s="1196"/>
      <c r="G51" s="1196"/>
      <c r="H51" s="1197"/>
      <c r="I51" s="358">
        <v>36413</v>
      </c>
      <c r="J51" s="359">
        <v>34493</v>
      </c>
      <c r="K51" s="359">
        <v>32790</v>
      </c>
      <c r="L51" s="359">
        <v>30631</v>
      </c>
      <c r="M51" s="360">
        <v>28831</v>
      </c>
    </row>
    <row r="52" spans="2:13" ht="27.75" customHeight="1" x14ac:dyDescent="0.2">
      <c r="B52" s="1192"/>
      <c r="C52" s="1193"/>
      <c r="D52" s="106"/>
      <c r="E52" s="1196" t="s">
        <v>43</v>
      </c>
      <c r="F52" s="1196"/>
      <c r="G52" s="1196"/>
      <c r="H52" s="1197"/>
      <c r="I52" s="358">
        <v>30921</v>
      </c>
      <c r="J52" s="359">
        <v>28855</v>
      </c>
      <c r="K52" s="359">
        <v>25994</v>
      </c>
      <c r="L52" s="359">
        <v>23622</v>
      </c>
      <c r="M52" s="360">
        <v>21514</v>
      </c>
    </row>
    <row r="53" spans="2:13" ht="27.75" customHeight="1" thickBot="1" x14ac:dyDescent="0.25">
      <c r="B53" s="1203" t="s">
        <v>19</v>
      </c>
      <c r="C53" s="1204"/>
      <c r="D53" s="110"/>
      <c r="E53" s="1205" t="s">
        <v>44</v>
      </c>
      <c r="F53" s="1205"/>
      <c r="G53" s="1205"/>
      <c r="H53" s="1206"/>
      <c r="I53" s="361">
        <v>-7343</v>
      </c>
      <c r="J53" s="362">
        <v>-6940</v>
      </c>
      <c r="K53" s="362">
        <v>-9313</v>
      </c>
      <c r="L53" s="362">
        <v>-10397</v>
      </c>
      <c r="M53" s="363">
        <v>-10997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x8gX+f/Wj9oATBeswu+65YwQgXbbJG5BcKrgLVZsnoqrkyFQmN+GxLvXkR3qdSR1yJKhD2As4aZ+KpYzMe2iA==" saltValue="TmV7xsNYNuiWUfMMzycM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5" t="s">
        <v>46</v>
      </c>
      <c r="D55" s="1215"/>
      <c r="E55" s="1216"/>
      <c r="F55" s="122">
        <v>6049</v>
      </c>
      <c r="G55" s="122">
        <v>8157</v>
      </c>
      <c r="H55" s="123">
        <v>8826</v>
      </c>
    </row>
    <row r="56" spans="2:8" ht="52.5" customHeight="1" x14ac:dyDescent="0.2">
      <c r="B56" s="124"/>
      <c r="C56" s="1217" t="s">
        <v>47</v>
      </c>
      <c r="D56" s="1217"/>
      <c r="E56" s="1218"/>
      <c r="F56" s="125" t="s">
        <v>486</v>
      </c>
      <c r="G56" s="125" t="s">
        <v>486</v>
      </c>
      <c r="H56" s="126" t="s">
        <v>486</v>
      </c>
    </row>
    <row r="57" spans="2:8" ht="53.25" customHeight="1" x14ac:dyDescent="0.2">
      <c r="B57" s="124"/>
      <c r="C57" s="1219" t="s">
        <v>48</v>
      </c>
      <c r="D57" s="1219"/>
      <c r="E57" s="1220"/>
      <c r="F57" s="127">
        <v>6186</v>
      </c>
      <c r="G57" s="127">
        <v>6939</v>
      </c>
      <c r="H57" s="128">
        <v>7409</v>
      </c>
    </row>
    <row r="58" spans="2:8" ht="45.75" customHeight="1" x14ac:dyDescent="0.2">
      <c r="B58" s="129"/>
      <c r="C58" s="1207" t="s">
        <v>555</v>
      </c>
      <c r="D58" s="1208"/>
      <c r="E58" s="1209"/>
      <c r="F58" s="130">
        <v>2003</v>
      </c>
      <c r="G58" s="130">
        <v>2603</v>
      </c>
      <c r="H58" s="131">
        <v>2906</v>
      </c>
    </row>
    <row r="59" spans="2:8" ht="45.75" customHeight="1" x14ac:dyDescent="0.2">
      <c r="B59" s="129"/>
      <c r="C59" s="1207" t="s">
        <v>559</v>
      </c>
      <c r="D59" s="1208"/>
      <c r="E59" s="1209"/>
      <c r="F59" s="130">
        <v>1781</v>
      </c>
      <c r="G59" s="130">
        <v>1785</v>
      </c>
      <c r="H59" s="131">
        <v>1783</v>
      </c>
    </row>
    <row r="60" spans="2:8" ht="45.75" customHeight="1" x14ac:dyDescent="0.2">
      <c r="B60" s="129"/>
      <c r="C60" s="1207" t="s">
        <v>556</v>
      </c>
      <c r="D60" s="1208"/>
      <c r="E60" s="1209"/>
      <c r="F60" s="130">
        <v>1510</v>
      </c>
      <c r="G60" s="130">
        <v>1611</v>
      </c>
      <c r="H60" s="131">
        <v>1656</v>
      </c>
    </row>
    <row r="61" spans="2:8" ht="45.75" customHeight="1" x14ac:dyDescent="0.2">
      <c r="B61" s="129"/>
      <c r="C61" s="1207" t="s">
        <v>557</v>
      </c>
      <c r="D61" s="1208"/>
      <c r="E61" s="1209"/>
      <c r="F61" s="130">
        <v>234</v>
      </c>
      <c r="G61" s="130">
        <v>244</v>
      </c>
      <c r="H61" s="131">
        <v>247</v>
      </c>
    </row>
    <row r="62" spans="2:8" ht="45.75" customHeight="1" thickBot="1" x14ac:dyDescent="0.25">
      <c r="B62" s="132"/>
      <c r="C62" s="1210" t="s">
        <v>558</v>
      </c>
      <c r="D62" s="1211"/>
      <c r="E62" s="1212"/>
      <c r="F62" s="133">
        <v>142</v>
      </c>
      <c r="G62" s="133">
        <v>188</v>
      </c>
      <c r="H62" s="134">
        <v>222</v>
      </c>
    </row>
    <row r="63" spans="2:8" ht="52.5" customHeight="1" thickBot="1" x14ac:dyDescent="0.25">
      <c r="B63" s="135"/>
      <c r="C63" s="1213" t="s">
        <v>49</v>
      </c>
      <c r="D63" s="1213"/>
      <c r="E63" s="1214"/>
      <c r="F63" s="136">
        <v>12235</v>
      </c>
      <c r="G63" s="136">
        <v>15095</v>
      </c>
      <c r="H63" s="137">
        <v>16235</v>
      </c>
    </row>
    <row r="64" spans="2:8" ht="13" x14ac:dyDescent="0.2"/>
  </sheetData>
  <sheetProtection algorithmName="SHA-512" hashValue="ckt5206JaYmzIP5lxkVKMSfEKgaQubxCeFJ4RT7Lh5dOfKJ3MrWdjQB9Un+Li+PSNHUVmCnMkXJcGP8UywUIYA==" saltValue="Qhi7Ykp9q4gjKDFm8rOG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25558</v>
      </c>
      <c r="E3" s="156"/>
      <c r="F3" s="157">
        <v>37644</v>
      </c>
      <c r="G3" s="158"/>
      <c r="H3" s="159"/>
    </row>
    <row r="4" spans="1:8" x14ac:dyDescent="0.2">
      <c r="A4" s="160"/>
      <c r="B4" s="161"/>
      <c r="C4" s="162"/>
      <c r="D4" s="163">
        <v>14655</v>
      </c>
      <c r="E4" s="164"/>
      <c r="F4" s="165">
        <v>24939</v>
      </c>
      <c r="G4" s="166"/>
      <c r="H4" s="167"/>
    </row>
    <row r="5" spans="1:8" x14ac:dyDescent="0.2">
      <c r="A5" s="148" t="s">
        <v>518</v>
      </c>
      <c r="B5" s="153"/>
      <c r="C5" s="154"/>
      <c r="D5" s="155">
        <v>27672</v>
      </c>
      <c r="E5" s="156"/>
      <c r="F5" s="157">
        <v>39221</v>
      </c>
      <c r="G5" s="158"/>
      <c r="H5" s="159"/>
    </row>
    <row r="6" spans="1:8" x14ac:dyDescent="0.2">
      <c r="A6" s="160"/>
      <c r="B6" s="161"/>
      <c r="C6" s="162"/>
      <c r="D6" s="163">
        <v>19750</v>
      </c>
      <c r="E6" s="164"/>
      <c r="F6" s="165">
        <v>24821</v>
      </c>
      <c r="G6" s="166"/>
      <c r="H6" s="167"/>
    </row>
    <row r="7" spans="1:8" x14ac:dyDescent="0.2">
      <c r="A7" s="148" t="s">
        <v>519</v>
      </c>
      <c r="B7" s="153"/>
      <c r="C7" s="154"/>
      <c r="D7" s="155">
        <v>14199</v>
      </c>
      <c r="E7" s="156"/>
      <c r="F7" s="157">
        <v>38566</v>
      </c>
      <c r="G7" s="158"/>
      <c r="H7" s="159"/>
    </row>
    <row r="8" spans="1:8" x14ac:dyDescent="0.2">
      <c r="A8" s="160"/>
      <c r="B8" s="161"/>
      <c r="C8" s="162"/>
      <c r="D8" s="163">
        <v>11095</v>
      </c>
      <c r="E8" s="164"/>
      <c r="F8" s="165">
        <v>24059</v>
      </c>
      <c r="G8" s="166"/>
      <c r="H8" s="167"/>
    </row>
    <row r="9" spans="1:8" x14ac:dyDescent="0.2">
      <c r="A9" s="148" t="s">
        <v>520</v>
      </c>
      <c r="B9" s="153"/>
      <c r="C9" s="154"/>
      <c r="D9" s="155">
        <v>30187</v>
      </c>
      <c r="E9" s="156"/>
      <c r="F9" s="157">
        <v>35156</v>
      </c>
      <c r="G9" s="158"/>
      <c r="H9" s="159"/>
    </row>
    <row r="10" spans="1:8" x14ac:dyDescent="0.2">
      <c r="A10" s="160"/>
      <c r="B10" s="161"/>
      <c r="C10" s="162"/>
      <c r="D10" s="163">
        <v>19804</v>
      </c>
      <c r="E10" s="164"/>
      <c r="F10" s="165">
        <v>22430</v>
      </c>
      <c r="G10" s="166"/>
      <c r="H10" s="167"/>
    </row>
    <row r="11" spans="1:8" x14ac:dyDescent="0.2">
      <c r="A11" s="148" t="s">
        <v>521</v>
      </c>
      <c r="B11" s="153"/>
      <c r="C11" s="154"/>
      <c r="D11" s="155">
        <v>22546</v>
      </c>
      <c r="E11" s="156"/>
      <c r="F11" s="157">
        <v>37029</v>
      </c>
      <c r="G11" s="158"/>
      <c r="H11" s="159"/>
    </row>
    <row r="12" spans="1:8" x14ac:dyDescent="0.2">
      <c r="A12" s="160"/>
      <c r="B12" s="161"/>
      <c r="C12" s="168"/>
      <c r="D12" s="163">
        <v>15399</v>
      </c>
      <c r="E12" s="164"/>
      <c r="F12" s="165">
        <v>23232</v>
      </c>
      <c r="G12" s="166"/>
      <c r="H12" s="167"/>
    </row>
    <row r="13" spans="1:8" x14ac:dyDescent="0.2">
      <c r="A13" s="148"/>
      <c r="B13" s="153"/>
      <c r="C13" s="169"/>
      <c r="D13" s="170">
        <v>24032</v>
      </c>
      <c r="E13" s="171"/>
      <c r="F13" s="172">
        <v>37523</v>
      </c>
      <c r="G13" s="173"/>
      <c r="H13" s="159"/>
    </row>
    <row r="14" spans="1:8" x14ac:dyDescent="0.2">
      <c r="A14" s="160"/>
      <c r="B14" s="161"/>
      <c r="C14" s="162"/>
      <c r="D14" s="163">
        <v>16141</v>
      </c>
      <c r="E14" s="164"/>
      <c r="F14" s="165">
        <v>23896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7.2</v>
      </c>
      <c r="C19" s="174">
        <f>ROUND(VALUE(SUBSTITUTE(実質収支比率等に係る経年分析!G$48,"▲","-")),2)</f>
        <v>8.57</v>
      </c>
      <c r="D19" s="174">
        <f>ROUND(VALUE(SUBSTITUTE(実質収支比率等に係る経年分析!H$48,"▲","-")),2)</f>
        <v>12.48</v>
      </c>
      <c r="E19" s="174">
        <f>ROUND(VALUE(SUBSTITUTE(実質収支比率等に係る経年分析!I$48,"▲","-")),2)</f>
        <v>9.99</v>
      </c>
      <c r="F19" s="174">
        <f>ROUND(VALUE(SUBSTITUTE(実質収支比率等に係る経年分析!J$48,"▲","-")),2)</f>
        <v>7.39</v>
      </c>
    </row>
    <row r="20" spans="1:11" x14ac:dyDescent="0.2">
      <c r="A20" s="174" t="s">
        <v>53</v>
      </c>
      <c r="B20" s="174">
        <f>ROUND(VALUE(SUBSTITUTE(実質収支比率等に係る経年分析!F$47,"▲","-")),2)</f>
        <v>12.05</v>
      </c>
      <c r="C20" s="174">
        <f>ROUND(VALUE(SUBSTITUTE(実質収支比率等に係る経年分析!G$47,"▲","-")),2)</f>
        <v>12.8</v>
      </c>
      <c r="D20" s="174">
        <f>ROUND(VALUE(SUBSTITUTE(実質収支比率等に係る経年分析!H$47,"▲","-")),2)</f>
        <v>16.559999999999999</v>
      </c>
      <c r="E20" s="174">
        <f>ROUND(VALUE(SUBSTITUTE(実質収支比率等に係る経年分析!I$47,"▲","-")),2)</f>
        <v>20.95</v>
      </c>
      <c r="F20" s="174">
        <f>ROUND(VALUE(SUBSTITUTE(実質収支比率等に係る経年分析!J$47,"▲","-")),2)</f>
        <v>22.5</v>
      </c>
    </row>
    <row r="21" spans="1:11" x14ac:dyDescent="0.2">
      <c r="A21" s="174" t="s">
        <v>54</v>
      </c>
      <c r="B21" s="174">
        <f>IF(ISNUMBER(VALUE(SUBSTITUTE(実質収支比率等に係る経年分析!F$49,"▲","-"))),ROUND(VALUE(SUBSTITUTE(実質収支比率等に係る経年分析!F$49,"▲","-")),2),NA())</f>
        <v>-1.07</v>
      </c>
      <c r="C21" s="174">
        <f>IF(ISNUMBER(VALUE(SUBSTITUTE(実質収支比率等に係る経年分析!G$49,"▲","-"))),ROUND(VALUE(SUBSTITUTE(実質収支比率等に係る経年分析!G$49,"▲","-")),2),NA())</f>
        <v>2.93</v>
      </c>
      <c r="D21" s="174">
        <f>IF(ISNUMBER(VALUE(SUBSTITUTE(実質収支比率等に係る経年分析!H$49,"▲","-"))),ROUND(VALUE(SUBSTITUTE(実質収支比率等に係る経年分析!H$49,"▲","-")),2),NA())</f>
        <v>7.04</v>
      </c>
      <c r="E21" s="174">
        <f>IF(ISNUMBER(VALUE(SUBSTITUTE(実質収支比率等に係る経年分析!I$49,"▲","-"))),ROUND(VALUE(SUBSTITUTE(実質収支比率等に係る経年分析!I$49,"▲","-")),2),NA())</f>
        <v>3.69</v>
      </c>
      <c r="F21" s="174">
        <f>IF(ISNUMBER(VALUE(SUBSTITUTE(実質収支比率等に係る経年分析!J$49,"▲","-"))),ROUND(VALUE(SUBSTITUTE(実質収支比率等に係る経年分析!J$49,"▲","-")),2),NA())</f>
        <v>-0.81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公共用地先行取得事業特別会計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大船駅東口市街地再開発事業特別会計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0.44</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0.14000000000000001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1.1000000000000001</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1.1299999999999999</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2.63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3.35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6310</v>
      </c>
      <c r="E42" s="176"/>
      <c r="F42" s="176"/>
      <c r="G42" s="176">
        <f>'実質公債費比率（分子）の構造'!L$52</f>
        <v>5836</v>
      </c>
      <c r="H42" s="176"/>
      <c r="I42" s="176"/>
      <c r="J42" s="176">
        <f>'実質公債費比率（分子）の構造'!M$52</f>
        <v>5946</v>
      </c>
      <c r="K42" s="176"/>
      <c r="L42" s="176"/>
      <c r="M42" s="176">
        <f>'実質公債費比率（分子）の構造'!N$52</f>
        <v>6004</v>
      </c>
      <c r="N42" s="176"/>
      <c r="O42" s="176"/>
      <c r="P42" s="176">
        <f>'実質公債費比率（分子）の構造'!O$52</f>
        <v>5409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119</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2187</v>
      </c>
      <c r="C46" s="176"/>
      <c r="D46" s="176"/>
      <c r="E46" s="176">
        <f>'実質公債費比率（分子）の構造'!L$48</f>
        <v>1924</v>
      </c>
      <c r="F46" s="176"/>
      <c r="G46" s="176"/>
      <c r="H46" s="176">
        <f>'実質公債費比率（分子）の構造'!M$48</f>
        <v>1916</v>
      </c>
      <c r="I46" s="176"/>
      <c r="J46" s="176"/>
      <c r="K46" s="176">
        <f>'実質公債費比率（分子）の構造'!N$48</f>
        <v>2204</v>
      </c>
      <c r="L46" s="176"/>
      <c r="M46" s="176"/>
      <c r="N46" s="176">
        <f>'実質公債費比率（分子）の構造'!O$48</f>
        <v>2000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4476</v>
      </c>
      <c r="C49" s="176"/>
      <c r="D49" s="176"/>
      <c r="E49" s="176">
        <f>'実質公債費比率（分子）の構造'!L$45</f>
        <v>4359</v>
      </c>
      <c r="F49" s="176"/>
      <c r="G49" s="176"/>
      <c r="H49" s="176">
        <f>'実質公債費比率（分子）の構造'!M$45</f>
        <v>4230</v>
      </c>
      <c r="I49" s="176"/>
      <c r="J49" s="176"/>
      <c r="K49" s="176">
        <f>'実質公債費比率（分子）の構造'!N$45</f>
        <v>4277</v>
      </c>
      <c r="L49" s="176"/>
      <c r="M49" s="176"/>
      <c r="N49" s="176">
        <f>'実質公債費比率（分子）の構造'!O$45</f>
        <v>4213</v>
      </c>
      <c r="O49" s="176"/>
      <c r="P49" s="176"/>
    </row>
    <row r="50" spans="1:16" x14ac:dyDescent="0.2">
      <c r="A50" s="176" t="s">
        <v>67</v>
      </c>
      <c r="B50" s="176" t="e">
        <f>NA()</f>
        <v>#N/A</v>
      </c>
      <c r="C50" s="176">
        <f>IF(ISNUMBER('実質公債費比率（分子）の構造'!K$53),'実質公債費比率（分子）の構造'!K$53,NA())</f>
        <v>472</v>
      </c>
      <c r="D50" s="176" t="e">
        <f>NA()</f>
        <v>#N/A</v>
      </c>
      <c r="E50" s="176" t="e">
        <f>NA()</f>
        <v>#N/A</v>
      </c>
      <c r="F50" s="176">
        <f>IF(ISNUMBER('実質公債費比率（分子）の構造'!L$53),'実質公債費比率（分子）の構造'!L$53,NA())</f>
        <v>447</v>
      </c>
      <c r="G50" s="176" t="e">
        <f>NA()</f>
        <v>#N/A</v>
      </c>
      <c r="H50" s="176" t="e">
        <f>NA()</f>
        <v>#N/A</v>
      </c>
      <c r="I50" s="176">
        <f>IF(ISNUMBER('実質公債費比率（分子）の構造'!M$53),'実質公債費比率（分子）の構造'!M$53,NA())</f>
        <v>200</v>
      </c>
      <c r="J50" s="176" t="e">
        <f>NA()</f>
        <v>#N/A</v>
      </c>
      <c r="K50" s="176" t="e">
        <f>NA()</f>
        <v>#N/A</v>
      </c>
      <c r="L50" s="176">
        <f>IF(ISNUMBER('実質公債費比率（分子）の構造'!N$53),'実質公債費比率（分子）の構造'!N$53,NA())</f>
        <v>477</v>
      </c>
      <c r="M50" s="176" t="e">
        <f>NA()</f>
        <v>#N/A</v>
      </c>
      <c r="N50" s="176" t="e">
        <f>NA()</f>
        <v>#N/A</v>
      </c>
      <c r="O50" s="176">
        <f>IF(ISNUMBER('実質公債費比率（分子）の構造'!O$53),'実質公債費比率（分子）の構造'!O$53,NA())</f>
        <v>804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30921</v>
      </c>
      <c r="E56" s="175"/>
      <c r="F56" s="175"/>
      <c r="G56" s="175">
        <f>'将来負担比率（分子）の構造'!J$52</f>
        <v>28855</v>
      </c>
      <c r="H56" s="175"/>
      <c r="I56" s="175"/>
      <c r="J56" s="175">
        <f>'将来負担比率（分子）の構造'!K$52</f>
        <v>25994</v>
      </c>
      <c r="K56" s="175"/>
      <c r="L56" s="175"/>
      <c r="M56" s="175">
        <f>'将来負担比率（分子）の構造'!L$52</f>
        <v>23622</v>
      </c>
      <c r="N56" s="175"/>
      <c r="O56" s="175"/>
      <c r="P56" s="175">
        <f>'将来負担比率（分子）の構造'!M$52</f>
        <v>21514</v>
      </c>
    </row>
    <row r="57" spans="1:16" x14ac:dyDescent="0.2">
      <c r="A57" s="175" t="s">
        <v>42</v>
      </c>
      <c r="B57" s="175"/>
      <c r="C57" s="175"/>
      <c r="D57" s="175">
        <f>'将来負担比率（分子）の構造'!I$51</f>
        <v>36413</v>
      </c>
      <c r="E57" s="175"/>
      <c r="F57" s="175"/>
      <c r="G57" s="175">
        <f>'将来負担比率（分子）の構造'!J$51</f>
        <v>34493</v>
      </c>
      <c r="H57" s="175"/>
      <c r="I57" s="175"/>
      <c r="J57" s="175">
        <f>'将来負担比率（分子）の構造'!K$51</f>
        <v>32790</v>
      </c>
      <c r="K57" s="175"/>
      <c r="L57" s="175"/>
      <c r="M57" s="175">
        <f>'将来負担比率（分子）の構造'!L$51</f>
        <v>30631</v>
      </c>
      <c r="N57" s="175"/>
      <c r="O57" s="175"/>
      <c r="P57" s="175">
        <f>'将来負担比率（分子）の構造'!M$51</f>
        <v>28831</v>
      </c>
    </row>
    <row r="58" spans="1:16" x14ac:dyDescent="0.2">
      <c r="A58" s="175" t="s">
        <v>41</v>
      </c>
      <c r="B58" s="175"/>
      <c r="C58" s="175"/>
      <c r="D58" s="175">
        <f>'将来負担比率（分子）の構造'!I$50</f>
        <v>11767</v>
      </c>
      <c r="E58" s="175"/>
      <c r="F58" s="175"/>
      <c r="G58" s="175">
        <f>'将来負担比率（分子）の構造'!J$50</f>
        <v>12517</v>
      </c>
      <c r="H58" s="175"/>
      <c r="I58" s="175"/>
      <c r="J58" s="175">
        <f>'将来負担比率（分子）の構造'!K$50</f>
        <v>14891</v>
      </c>
      <c r="K58" s="175"/>
      <c r="L58" s="175"/>
      <c r="M58" s="175">
        <f>'将来負担比率（分子）の構造'!L$50</f>
        <v>18047</v>
      </c>
      <c r="N58" s="175"/>
      <c r="O58" s="175"/>
      <c r="P58" s="175">
        <f>'将来負担比率（分子）の構造'!M$50</f>
        <v>19094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8254</v>
      </c>
      <c r="C62" s="175"/>
      <c r="D62" s="175"/>
      <c r="E62" s="175">
        <f>'将来負担比率（分子）の構造'!J$45</f>
        <v>8174</v>
      </c>
      <c r="F62" s="175"/>
      <c r="G62" s="175"/>
      <c r="H62" s="175">
        <f>'将来負担比率（分子）の構造'!K$45</f>
        <v>7606</v>
      </c>
      <c r="I62" s="175"/>
      <c r="J62" s="175"/>
      <c r="K62" s="175">
        <f>'将来負担比率（分子）の構造'!L$45</f>
        <v>7315</v>
      </c>
      <c r="L62" s="175"/>
      <c r="M62" s="175"/>
      <c r="N62" s="175">
        <f>'将来負担比率（分子）の構造'!M$45</f>
        <v>7520</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24032</v>
      </c>
      <c r="C64" s="175"/>
      <c r="D64" s="175"/>
      <c r="E64" s="175">
        <f>'将来負担比率（分子）の構造'!J$43</f>
        <v>22602</v>
      </c>
      <c r="F64" s="175"/>
      <c r="G64" s="175"/>
      <c r="H64" s="175">
        <f>'将来負担比率（分子）の構造'!K$43</f>
        <v>21397</v>
      </c>
      <c r="I64" s="175"/>
      <c r="J64" s="175"/>
      <c r="K64" s="175">
        <f>'将来負担比率（分子）の構造'!L$43</f>
        <v>20210</v>
      </c>
      <c r="L64" s="175"/>
      <c r="M64" s="175"/>
      <c r="N64" s="175">
        <f>'将来負担比率（分子）の構造'!M$43</f>
        <v>18986</v>
      </c>
      <c r="O64" s="175"/>
      <c r="P64" s="175"/>
    </row>
    <row r="65" spans="1:16" x14ac:dyDescent="0.2">
      <c r="A65" s="175" t="s">
        <v>32</v>
      </c>
      <c r="B65" s="175">
        <f>'将来負担比率（分子）の構造'!I$42</f>
        <v>3527</v>
      </c>
      <c r="C65" s="175"/>
      <c r="D65" s="175"/>
      <c r="E65" s="175">
        <f>'将来負担比率（分子）の構造'!J$42</f>
        <v>3426</v>
      </c>
      <c r="F65" s="175"/>
      <c r="G65" s="175"/>
      <c r="H65" s="175">
        <f>'将来負担比率（分子）の構造'!K$42</f>
        <v>3426</v>
      </c>
      <c r="I65" s="175"/>
      <c r="J65" s="175"/>
      <c r="K65" s="175">
        <f>'将来負担比率（分子）の構造'!L$42</f>
        <v>3426</v>
      </c>
      <c r="L65" s="175"/>
      <c r="M65" s="175"/>
      <c r="N65" s="175">
        <f>'将来負担比率（分子）の構造'!M$42</f>
        <v>3378</v>
      </c>
      <c r="O65" s="175"/>
      <c r="P65" s="175"/>
    </row>
    <row r="66" spans="1:16" x14ac:dyDescent="0.2">
      <c r="A66" s="175" t="s">
        <v>31</v>
      </c>
      <c r="B66" s="175">
        <f>'将来負担比率（分子）の構造'!I$41</f>
        <v>35945</v>
      </c>
      <c r="C66" s="175"/>
      <c r="D66" s="175"/>
      <c r="E66" s="175">
        <f>'将来負担比率（分子）の構造'!J$41</f>
        <v>34723</v>
      </c>
      <c r="F66" s="175"/>
      <c r="G66" s="175"/>
      <c r="H66" s="175">
        <f>'将来負担比率（分子）の構造'!K$41</f>
        <v>31933</v>
      </c>
      <c r="I66" s="175"/>
      <c r="J66" s="175"/>
      <c r="K66" s="175">
        <f>'将来負担比率（分子）の構造'!L$41</f>
        <v>30952</v>
      </c>
      <c r="L66" s="175"/>
      <c r="M66" s="175"/>
      <c r="N66" s="175">
        <f>'将来負担比率（分子）の構造'!M$41</f>
        <v>28558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6049</v>
      </c>
      <c r="C72" s="179">
        <f>基金残高に係る経年分析!G55</f>
        <v>8157</v>
      </c>
      <c r="D72" s="179">
        <f>基金残高に係る経年分析!H55</f>
        <v>8826</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6186</v>
      </c>
      <c r="C74" s="179">
        <f>基金残高に係る経年分析!G57</f>
        <v>6939</v>
      </c>
      <c r="D74" s="179">
        <f>基金残高に係る経年分析!H57</f>
        <v>7409</v>
      </c>
    </row>
  </sheetData>
  <sheetProtection algorithmName="SHA-512" hashValue="vPldLxLlzkUeppmtBEY1Ryc7lDaF4IjPmYzObcIqwz4F861Puh4VsXJjrD65CbG2dtaCOohmbKOQIeJE/egnEg==" saltValue="WBmrXGiYU8QXqY0wuBJH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37311044</v>
      </c>
      <c r="S5" s="613"/>
      <c r="T5" s="613"/>
      <c r="U5" s="613"/>
      <c r="V5" s="613"/>
      <c r="W5" s="613"/>
      <c r="X5" s="613"/>
      <c r="Y5" s="614"/>
      <c r="Z5" s="615">
        <v>52</v>
      </c>
      <c r="AA5" s="615"/>
      <c r="AB5" s="615"/>
      <c r="AC5" s="615"/>
      <c r="AD5" s="616">
        <v>33979252</v>
      </c>
      <c r="AE5" s="616"/>
      <c r="AF5" s="616"/>
      <c r="AG5" s="616"/>
      <c r="AH5" s="616"/>
      <c r="AI5" s="616"/>
      <c r="AJ5" s="616"/>
      <c r="AK5" s="616"/>
      <c r="AL5" s="617">
        <v>84.9</v>
      </c>
      <c r="AM5" s="618"/>
      <c r="AN5" s="618"/>
      <c r="AO5" s="619"/>
      <c r="AP5" s="609" t="s">
        <v>215</v>
      </c>
      <c r="AQ5" s="610"/>
      <c r="AR5" s="610"/>
      <c r="AS5" s="610"/>
      <c r="AT5" s="610"/>
      <c r="AU5" s="610"/>
      <c r="AV5" s="610"/>
      <c r="AW5" s="610"/>
      <c r="AX5" s="610"/>
      <c r="AY5" s="610"/>
      <c r="AZ5" s="610"/>
      <c r="BA5" s="610"/>
      <c r="BB5" s="610"/>
      <c r="BC5" s="610"/>
      <c r="BD5" s="610"/>
      <c r="BE5" s="610"/>
      <c r="BF5" s="611"/>
      <c r="BG5" s="623">
        <v>33979252</v>
      </c>
      <c r="BH5" s="624"/>
      <c r="BI5" s="624"/>
      <c r="BJ5" s="624"/>
      <c r="BK5" s="624"/>
      <c r="BL5" s="624"/>
      <c r="BM5" s="624"/>
      <c r="BN5" s="625"/>
      <c r="BO5" s="626">
        <v>91.1</v>
      </c>
      <c r="BP5" s="626"/>
      <c r="BQ5" s="626"/>
      <c r="BR5" s="626"/>
      <c r="BS5" s="627">
        <v>124913</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311702</v>
      </c>
      <c r="S6" s="624"/>
      <c r="T6" s="624"/>
      <c r="U6" s="624"/>
      <c r="V6" s="624"/>
      <c r="W6" s="624"/>
      <c r="X6" s="624"/>
      <c r="Y6" s="625"/>
      <c r="Z6" s="626">
        <v>0.4</v>
      </c>
      <c r="AA6" s="626"/>
      <c r="AB6" s="626"/>
      <c r="AC6" s="626"/>
      <c r="AD6" s="627">
        <v>311702</v>
      </c>
      <c r="AE6" s="627"/>
      <c r="AF6" s="627"/>
      <c r="AG6" s="627"/>
      <c r="AH6" s="627"/>
      <c r="AI6" s="627"/>
      <c r="AJ6" s="627"/>
      <c r="AK6" s="627"/>
      <c r="AL6" s="628">
        <v>0.8</v>
      </c>
      <c r="AM6" s="629"/>
      <c r="AN6" s="629"/>
      <c r="AO6" s="630"/>
      <c r="AP6" s="620" t="s">
        <v>220</v>
      </c>
      <c r="AQ6" s="621"/>
      <c r="AR6" s="621"/>
      <c r="AS6" s="621"/>
      <c r="AT6" s="621"/>
      <c r="AU6" s="621"/>
      <c r="AV6" s="621"/>
      <c r="AW6" s="621"/>
      <c r="AX6" s="621"/>
      <c r="AY6" s="621"/>
      <c r="AZ6" s="621"/>
      <c r="BA6" s="621"/>
      <c r="BB6" s="621"/>
      <c r="BC6" s="621"/>
      <c r="BD6" s="621"/>
      <c r="BE6" s="621"/>
      <c r="BF6" s="622"/>
      <c r="BG6" s="623">
        <v>33979252</v>
      </c>
      <c r="BH6" s="624"/>
      <c r="BI6" s="624"/>
      <c r="BJ6" s="624"/>
      <c r="BK6" s="624"/>
      <c r="BL6" s="624"/>
      <c r="BM6" s="624"/>
      <c r="BN6" s="625"/>
      <c r="BO6" s="626">
        <v>91.1</v>
      </c>
      <c r="BP6" s="626"/>
      <c r="BQ6" s="626"/>
      <c r="BR6" s="626"/>
      <c r="BS6" s="627">
        <v>124913</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406576</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406576</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13207</v>
      </c>
      <c r="S7" s="624"/>
      <c r="T7" s="624"/>
      <c r="U7" s="624"/>
      <c r="V7" s="624"/>
      <c r="W7" s="624"/>
      <c r="X7" s="624"/>
      <c r="Y7" s="625"/>
      <c r="Z7" s="626">
        <v>0</v>
      </c>
      <c r="AA7" s="626"/>
      <c r="AB7" s="626"/>
      <c r="AC7" s="626"/>
      <c r="AD7" s="627">
        <v>13207</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19346599</v>
      </c>
      <c r="BH7" s="624"/>
      <c r="BI7" s="624"/>
      <c r="BJ7" s="624"/>
      <c r="BK7" s="624"/>
      <c r="BL7" s="624"/>
      <c r="BM7" s="624"/>
      <c r="BN7" s="625"/>
      <c r="BO7" s="626">
        <v>51.9</v>
      </c>
      <c r="BP7" s="626"/>
      <c r="BQ7" s="626"/>
      <c r="BR7" s="626"/>
      <c r="BS7" s="627">
        <v>124913</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9286885</v>
      </c>
      <c r="CS7" s="624"/>
      <c r="CT7" s="624"/>
      <c r="CU7" s="624"/>
      <c r="CV7" s="624"/>
      <c r="CW7" s="624"/>
      <c r="CX7" s="624"/>
      <c r="CY7" s="625"/>
      <c r="CZ7" s="626">
        <v>13.6</v>
      </c>
      <c r="DA7" s="626"/>
      <c r="DB7" s="626"/>
      <c r="DC7" s="626"/>
      <c r="DD7" s="632">
        <v>126833</v>
      </c>
      <c r="DE7" s="624"/>
      <c r="DF7" s="624"/>
      <c r="DG7" s="624"/>
      <c r="DH7" s="624"/>
      <c r="DI7" s="624"/>
      <c r="DJ7" s="624"/>
      <c r="DK7" s="624"/>
      <c r="DL7" s="624"/>
      <c r="DM7" s="624"/>
      <c r="DN7" s="624"/>
      <c r="DO7" s="624"/>
      <c r="DP7" s="625"/>
      <c r="DQ7" s="632">
        <v>8696078</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327286</v>
      </c>
      <c r="S8" s="624"/>
      <c r="T8" s="624"/>
      <c r="U8" s="624"/>
      <c r="V8" s="624"/>
      <c r="W8" s="624"/>
      <c r="X8" s="624"/>
      <c r="Y8" s="625"/>
      <c r="Z8" s="626">
        <v>0.5</v>
      </c>
      <c r="AA8" s="626"/>
      <c r="AB8" s="626"/>
      <c r="AC8" s="626"/>
      <c r="AD8" s="627">
        <v>327286</v>
      </c>
      <c r="AE8" s="627"/>
      <c r="AF8" s="627"/>
      <c r="AG8" s="627"/>
      <c r="AH8" s="627"/>
      <c r="AI8" s="627"/>
      <c r="AJ8" s="627"/>
      <c r="AK8" s="627"/>
      <c r="AL8" s="628">
        <v>0.8</v>
      </c>
      <c r="AM8" s="629"/>
      <c r="AN8" s="629"/>
      <c r="AO8" s="630"/>
      <c r="AP8" s="620" t="s">
        <v>226</v>
      </c>
      <c r="AQ8" s="621"/>
      <c r="AR8" s="621"/>
      <c r="AS8" s="621"/>
      <c r="AT8" s="621"/>
      <c r="AU8" s="621"/>
      <c r="AV8" s="621"/>
      <c r="AW8" s="621"/>
      <c r="AX8" s="621"/>
      <c r="AY8" s="621"/>
      <c r="AZ8" s="621"/>
      <c r="BA8" s="621"/>
      <c r="BB8" s="621"/>
      <c r="BC8" s="621"/>
      <c r="BD8" s="621"/>
      <c r="BE8" s="621"/>
      <c r="BF8" s="622"/>
      <c r="BG8" s="623">
        <v>291712</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28361945</v>
      </c>
      <c r="CS8" s="624"/>
      <c r="CT8" s="624"/>
      <c r="CU8" s="624"/>
      <c r="CV8" s="624"/>
      <c r="CW8" s="624"/>
      <c r="CX8" s="624"/>
      <c r="CY8" s="625"/>
      <c r="CZ8" s="626">
        <v>41.4</v>
      </c>
      <c r="DA8" s="626"/>
      <c r="DB8" s="626"/>
      <c r="DC8" s="626"/>
      <c r="DD8" s="632">
        <v>485450</v>
      </c>
      <c r="DE8" s="624"/>
      <c r="DF8" s="624"/>
      <c r="DG8" s="624"/>
      <c r="DH8" s="624"/>
      <c r="DI8" s="624"/>
      <c r="DJ8" s="624"/>
      <c r="DK8" s="624"/>
      <c r="DL8" s="624"/>
      <c r="DM8" s="624"/>
      <c r="DN8" s="624"/>
      <c r="DO8" s="624"/>
      <c r="DP8" s="625"/>
      <c r="DQ8" s="632">
        <v>16402881</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364473</v>
      </c>
      <c r="S9" s="624"/>
      <c r="T9" s="624"/>
      <c r="U9" s="624"/>
      <c r="V9" s="624"/>
      <c r="W9" s="624"/>
      <c r="X9" s="624"/>
      <c r="Y9" s="625"/>
      <c r="Z9" s="626">
        <v>0.5</v>
      </c>
      <c r="AA9" s="626"/>
      <c r="AB9" s="626"/>
      <c r="AC9" s="626"/>
      <c r="AD9" s="627">
        <v>364473</v>
      </c>
      <c r="AE9" s="627"/>
      <c r="AF9" s="627"/>
      <c r="AG9" s="627"/>
      <c r="AH9" s="627"/>
      <c r="AI9" s="627"/>
      <c r="AJ9" s="627"/>
      <c r="AK9" s="627"/>
      <c r="AL9" s="628">
        <v>0.9</v>
      </c>
      <c r="AM9" s="629"/>
      <c r="AN9" s="629"/>
      <c r="AO9" s="630"/>
      <c r="AP9" s="620" t="s">
        <v>229</v>
      </c>
      <c r="AQ9" s="621"/>
      <c r="AR9" s="621"/>
      <c r="AS9" s="621"/>
      <c r="AT9" s="621"/>
      <c r="AU9" s="621"/>
      <c r="AV9" s="621"/>
      <c r="AW9" s="621"/>
      <c r="AX9" s="621"/>
      <c r="AY9" s="621"/>
      <c r="AZ9" s="621"/>
      <c r="BA9" s="621"/>
      <c r="BB9" s="621"/>
      <c r="BC9" s="621"/>
      <c r="BD9" s="621"/>
      <c r="BE9" s="621"/>
      <c r="BF9" s="622"/>
      <c r="BG9" s="623">
        <v>17715195</v>
      </c>
      <c r="BH9" s="624"/>
      <c r="BI9" s="624"/>
      <c r="BJ9" s="624"/>
      <c r="BK9" s="624"/>
      <c r="BL9" s="624"/>
      <c r="BM9" s="624"/>
      <c r="BN9" s="625"/>
      <c r="BO9" s="626">
        <v>47.5</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6838840</v>
      </c>
      <c r="CS9" s="624"/>
      <c r="CT9" s="624"/>
      <c r="CU9" s="624"/>
      <c r="CV9" s="624"/>
      <c r="CW9" s="624"/>
      <c r="CX9" s="624"/>
      <c r="CY9" s="625"/>
      <c r="CZ9" s="626">
        <v>10</v>
      </c>
      <c r="DA9" s="626"/>
      <c r="DB9" s="626"/>
      <c r="DC9" s="626"/>
      <c r="DD9" s="632">
        <v>269751</v>
      </c>
      <c r="DE9" s="624"/>
      <c r="DF9" s="624"/>
      <c r="DG9" s="624"/>
      <c r="DH9" s="624"/>
      <c r="DI9" s="624"/>
      <c r="DJ9" s="624"/>
      <c r="DK9" s="624"/>
      <c r="DL9" s="624"/>
      <c r="DM9" s="624"/>
      <c r="DN9" s="624"/>
      <c r="DO9" s="624"/>
      <c r="DP9" s="625"/>
      <c r="DQ9" s="632">
        <v>5529960</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550078</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87246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54081</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4023996</v>
      </c>
      <c r="S11" s="624"/>
      <c r="T11" s="624"/>
      <c r="U11" s="624"/>
      <c r="V11" s="624"/>
      <c r="W11" s="624"/>
      <c r="X11" s="624"/>
      <c r="Y11" s="625"/>
      <c r="Z11" s="628">
        <v>5.6</v>
      </c>
      <c r="AA11" s="629"/>
      <c r="AB11" s="629"/>
      <c r="AC11" s="635"/>
      <c r="AD11" s="632">
        <v>4023996</v>
      </c>
      <c r="AE11" s="624"/>
      <c r="AF11" s="624"/>
      <c r="AG11" s="624"/>
      <c r="AH11" s="624"/>
      <c r="AI11" s="624"/>
      <c r="AJ11" s="624"/>
      <c r="AK11" s="625"/>
      <c r="AL11" s="628">
        <v>10.1</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789614</v>
      </c>
      <c r="BH11" s="624"/>
      <c r="BI11" s="624"/>
      <c r="BJ11" s="624"/>
      <c r="BK11" s="624"/>
      <c r="BL11" s="624"/>
      <c r="BM11" s="624"/>
      <c r="BN11" s="625"/>
      <c r="BO11" s="626">
        <v>2.1</v>
      </c>
      <c r="BP11" s="626"/>
      <c r="BQ11" s="626"/>
      <c r="BR11" s="626"/>
      <c r="BS11" s="627">
        <v>124913</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127458</v>
      </c>
      <c r="CS11" s="624"/>
      <c r="CT11" s="624"/>
      <c r="CU11" s="624"/>
      <c r="CV11" s="624"/>
      <c r="CW11" s="624"/>
      <c r="CX11" s="624"/>
      <c r="CY11" s="625"/>
      <c r="CZ11" s="626">
        <v>0.2</v>
      </c>
      <c r="DA11" s="626"/>
      <c r="DB11" s="626"/>
      <c r="DC11" s="626"/>
      <c r="DD11" s="632">
        <v>10346</v>
      </c>
      <c r="DE11" s="624"/>
      <c r="DF11" s="624"/>
      <c r="DG11" s="624"/>
      <c r="DH11" s="624"/>
      <c r="DI11" s="624"/>
      <c r="DJ11" s="624"/>
      <c r="DK11" s="624"/>
      <c r="DL11" s="624"/>
      <c r="DM11" s="624"/>
      <c r="DN11" s="624"/>
      <c r="DO11" s="624"/>
      <c r="DP11" s="625"/>
      <c r="DQ11" s="632">
        <v>107360</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v>23318</v>
      </c>
      <c r="S12" s="624"/>
      <c r="T12" s="624"/>
      <c r="U12" s="624"/>
      <c r="V12" s="624"/>
      <c r="W12" s="624"/>
      <c r="X12" s="624"/>
      <c r="Y12" s="625"/>
      <c r="Z12" s="626">
        <v>0</v>
      </c>
      <c r="AA12" s="626"/>
      <c r="AB12" s="626"/>
      <c r="AC12" s="626"/>
      <c r="AD12" s="627">
        <v>23318</v>
      </c>
      <c r="AE12" s="627"/>
      <c r="AF12" s="627"/>
      <c r="AG12" s="627"/>
      <c r="AH12" s="627"/>
      <c r="AI12" s="627"/>
      <c r="AJ12" s="627"/>
      <c r="AK12" s="627"/>
      <c r="AL12" s="628">
        <v>0.1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13616737</v>
      </c>
      <c r="BH12" s="624"/>
      <c r="BI12" s="624"/>
      <c r="BJ12" s="624"/>
      <c r="BK12" s="624"/>
      <c r="BL12" s="624"/>
      <c r="BM12" s="624"/>
      <c r="BN12" s="625"/>
      <c r="BO12" s="626">
        <v>36.5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727282</v>
      </c>
      <c r="CS12" s="624"/>
      <c r="CT12" s="624"/>
      <c r="CU12" s="624"/>
      <c r="CV12" s="624"/>
      <c r="CW12" s="624"/>
      <c r="CX12" s="624"/>
      <c r="CY12" s="625"/>
      <c r="CZ12" s="626">
        <v>1.1000000000000001</v>
      </c>
      <c r="DA12" s="626"/>
      <c r="DB12" s="626"/>
      <c r="DC12" s="626"/>
      <c r="DD12" s="632">
        <v>24565</v>
      </c>
      <c r="DE12" s="624"/>
      <c r="DF12" s="624"/>
      <c r="DG12" s="624"/>
      <c r="DH12" s="624"/>
      <c r="DI12" s="624"/>
      <c r="DJ12" s="624"/>
      <c r="DK12" s="624"/>
      <c r="DL12" s="624"/>
      <c r="DM12" s="624"/>
      <c r="DN12" s="624"/>
      <c r="DO12" s="624"/>
      <c r="DP12" s="625"/>
      <c r="DQ12" s="632">
        <v>418629</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13597737</v>
      </c>
      <c r="BH13" s="624"/>
      <c r="BI13" s="624"/>
      <c r="BJ13" s="624"/>
      <c r="BK13" s="624"/>
      <c r="BL13" s="624"/>
      <c r="BM13" s="624"/>
      <c r="BN13" s="625"/>
      <c r="BO13" s="626">
        <v>36.4</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8521308</v>
      </c>
      <c r="CS13" s="624"/>
      <c r="CT13" s="624"/>
      <c r="CU13" s="624"/>
      <c r="CV13" s="624"/>
      <c r="CW13" s="624"/>
      <c r="CX13" s="624"/>
      <c r="CY13" s="625"/>
      <c r="CZ13" s="626">
        <v>12.4</v>
      </c>
      <c r="DA13" s="626"/>
      <c r="DB13" s="626"/>
      <c r="DC13" s="626"/>
      <c r="DD13" s="632">
        <v>2341403</v>
      </c>
      <c r="DE13" s="624"/>
      <c r="DF13" s="624"/>
      <c r="DG13" s="624"/>
      <c r="DH13" s="624"/>
      <c r="DI13" s="624"/>
      <c r="DJ13" s="624"/>
      <c r="DK13" s="624"/>
      <c r="DL13" s="624"/>
      <c r="DM13" s="624"/>
      <c r="DN13" s="624"/>
      <c r="DO13" s="624"/>
      <c r="DP13" s="625"/>
      <c r="DQ13" s="632">
        <v>6234580</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v>2481</v>
      </c>
      <c r="S14" s="624"/>
      <c r="T14" s="624"/>
      <c r="U14" s="624"/>
      <c r="V14" s="624"/>
      <c r="W14" s="624"/>
      <c r="X14" s="624"/>
      <c r="Y14" s="625"/>
      <c r="Z14" s="626">
        <v>0</v>
      </c>
      <c r="AA14" s="626"/>
      <c r="AB14" s="626"/>
      <c r="AC14" s="626"/>
      <c r="AD14" s="627">
        <v>2481</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193218</v>
      </c>
      <c r="BH14" s="624"/>
      <c r="BI14" s="624"/>
      <c r="BJ14" s="624"/>
      <c r="BK14" s="624"/>
      <c r="BL14" s="624"/>
      <c r="BM14" s="624"/>
      <c r="BN14" s="625"/>
      <c r="BO14" s="626">
        <v>0.5</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2679135</v>
      </c>
      <c r="CS14" s="624"/>
      <c r="CT14" s="624"/>
      <c r="CU14" s="624"/>
      <c r="CV14" s="624"/>
      <c r="CW14" s="624"/>
      <c r="CX14" s="624"/>
      <c r="CY14" s="625"/>
      <c r="CZ14" s="626">
        <v>3.9</v>
      </c>
      <c r="DA14" s="626"/>
      <c r="DB14" s="626"/>
      <c r="DC14" s="626"/>
      <c r="DD14" s="632">
        <v>253315</v>
      </c>
      <c r="DE14" s="624"/>
      <c r="DF14" s="624"/>
      <c r="DG14" s="624"/>
      <c r="DH14" s="624"/>
      <c r="DI14" s="624"/>
      <c r="DJ14" s="624"/>
      <c r="DK14" s="624"/>
      <c r="DL14" s="624"/>
      <c r="DM14" s="624"/>
      <c r="DN14" s="624"/>
      <c r="DO14" s="624"/>
      <c r="DP14" s="625"/>
      <c r="DQ14" s="632">
        <v>2484270</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822698</v>
      </c>
      <c r="BH15" s="624"/>
      <c r="BI15" s="624"/>
      <c r="BJ15" s="624"/>
      <c r="BK15" s="624"/>
      <c r="BL15" s="624"/>
      <c r="BM15" s="624"/>
      <c r="BN15" s="625"/>
      <c r="BO15" s="626">
        <v>2.2000000000000002</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7215239</v>
      </c>
      <c r="CS15" s="624"/>
      <c r="CT15" s="624"/>
      <c r="CU15" s="624"/>
      <c r="CV15" s="624"/>
      <c r="CW15" s="624"/>
      <c r="CX15" s="624"/>
      <c r="CY15" s="625"/>
      <c r="CZ15" s="626">
        <v>10.5</v>
      </c>
      <c r="DA15" s="626"/>
      <c r="DB15" s="626"/>
      <c r="DC15" s="626"/>
      <c r="DD15" s="632">
        <v>447994</v>
      </c>
      <c r="DE15" s="624"/>
      <c r="DF15" s="624"/>
      <c r="DG15" s="624"/>
      <c r="DH15" s="624"/>
      <c r="DI15" s="624"/>
      <c r="DJ15" s="624"/>
      <c r="DK15" s="624"/>
      <c r="DL15" s="624"/>
      <c r="DM15" s="624"/>
      <c r="DN15" s="624"/>
      <c r="DO15" s="624"/>
      <c r="DP15" s="625"/>
      <c r="DQ15" s="632">
        <v>5660814</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76987</v>
      </c>
      <c r="S16" s="624"/>
      <c r="T16" s="624"/>
      <c r="U16" s="624"/>
      <c r="V16" s="624"/>
      <c r="W16" s="624"/>
      <c r="X16" s="624"/>
      <c r="Y16" s="625"/>
      <c r="Z16" s="626">
        <v>0.1</v>
      </c>
      <c r="AA16" s="626"/>
      <c r="AB16" s="626"/>
      <c r="AC16" s="626"/>
      <c r="AD16" s="627">
        <v>76987</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434980</v>
      </c>
      <c r="S17" s="624"/>
      <c r="T17" s="624"/>
      <c r="U17" s="624"/>
      <c r="V17" s="624"/>
      <c r="W17" s="624"/>
      <c r="X17" s="624"/>
      <c r="Y17" s="625"/>
      <c r="Z17" s="626">
        <v>0.6</v>
      </c>
      <c r="AA17" s="626"/>
      <c r="AB17" s="626"/>
      <c r="AC17" s="626"/>
      <c r="AD17" s="627">
        <v>434980</v>
      </c>
      <c r="AE17" s="627"/>
      <c r="AF17" s="627"/>
      <c r="AG17" s="627"/>
      <c r="AH17" s="627"/>
      <c r="AI17" s="627"/>
      <c r="AJ17" s="627"/>
      <c r="AK17" s="627"/>
      <c r="AL17" s="628">
        <v>1.1000000000000001</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4212534</v>
      </c>
      <c r="CS17" s="624"/>
      <c r="CT17" s="624"/>
      <c r="CU17" s="624"/>
      <c r="CV17" s="624"/>
      <c r="CW17" s="624"/>
      <c r="CX17" s="624"/>
      <c r="CY17" s="625"/>
      <c r="CZ17" s="626">
        <v>6.2</v>
      </c>
      <c r="DA17" s="626"/>
      <c r="DB17" s="626"/>
      <c r="DC17" s="626"/>
      <c r="DD17" s="632" t="s">
        <v>122</v>
      </c>
      <c r="DE17" s="624"/>
      <c r="DF17" s="624"/>
      <c r="DG17" s="624"/>
      <c r="DH17" s="624"/>
      <c r="DI17" s="624"/>
      <c r="DJ17" s="624"/>
      <c r="DK17" s="624"/>
      <c r="DL17" s="624"/>
      <c r="DM17" s="624"/>
      <c r="DN17" s="624"/>
      <c r="DO17" s="624"/>
      <c r="DP17" s="625"/>
      <c r="DQ17" s="632">
        <v>4212534</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138913</v>
      </c>
      <c r="S18" s="624"/>
      <c r="T18" s="624"/>
      <c r="U18" s="624"/>
      <c r="V18" s="624"/>
      <c r="W18" s="624"/>
      <c r="X18" s="624"/>
      <c r="Y18" s="625"/>
      <c r="Z18" s="626">
        <v>0.2</v>
      </c>
      <c r="AA18" s="626"/>
      <c r="AB18" s="626"/>
      <c r="AC18" s="626"/>
      <c r="AD18" s="627">
        <v>138913</v>
      </c>
      <c r="AE18" s="627"/>
      <c r="AF18" s="627"/>
      <c r="AG18" s="627"/>
      <c r="AH18" s="627"/>
      <c r="AI18" s="627"/>
      <c r="AJ18" s="627"/>
      <c r="AK18" s="627"/>
      <c r="AL18" s="628">
        <v>0.3</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138500</v>
      </c>
      <c r="S19" s="624"/>
      <c r="T19" s="624"/>
      <c r="U19" s="624"/>
      <c r="V19" s="624"/>
      <c r="W19" s="624"/>
      <c r="X19" s="624"/>
      <c r="Y19" s="625"/>
      <c r="Z19" s="626">
        <v>0.2</v>
      </c>
      <c r="AA19" s="626"/>
      <c r="AB19" s="626"/>
      <c r="AC19" s="626"/>
      <c r="AD19" s="627">
        <v>138500</v>
      </c>
      <c r="AE19" s="627"/>
      <c r="AF19" s="627"/>
      <c r="AG19" s="627"/>
      <c r="AH19" s="627"/>
      <c r="AI19" s="627"/>
      <c r="AJ19" s="627"/>
      <c r="AK19" s="627"/>
      <c r="AL19" s="628">
        <v>0.3</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3331792</v>
      </c>
      <c r="BH19" s="624"/>
      <c r="BI19" s="624"/>
      <c r="BJ19" s="624"/>
      <c r="BK19" s="624"/>
      <c r="BL19" s="624"/>
      <c r="BM19" s="624"/>
      <c r="BN19" s="625"/>
      <c r="BO19" s="626">
        <v>8.9</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413</v>
      </c>
      <c r="S20" s="624"/>
      <c r="T20" s="624"/>
      <c r="U20" s="624"/>
      <c r="V20" s="624"/>
      <c r="W20" s="624"/>
      <c r="X20" s="624"/>
      <c r="Y20" s="625"/>
      <c r="Z20" s="626">
        <v>0</v>
      </c>
      <c r="AA20" s="626"/>
      <c r="AB20" s="626"/>
      <c r="AC20" s="626"/>
      <c r="AD20" s="627">
        <v>413</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3331792</v>
      </c>
      <c r="BH20" s="624"/>
      <c r="BI20" s="624"/>
      <c r="BJ20" s="624"/>
      <c r="BK20" s="624"/>
      <c r="BL20" s="624"/>
      <c r="BM20" s="624"/>
      <c r="BN20" s="625"/>
      <c r="BO20" s="626">
        <v>8.9</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68464448</v>
      </c>
      <c r="CS20" s="624"/>
      <c r="CT20" s="624"/>
      <c r="CU20" s="624"/>
      <c r="CV20" s="624"/>
      <c r="CW20" s="624"/>
      <c r="CX20" s="624"/>
      <c r="CY20" s="625"/>
      <c r="CZ20" s="626">
        <v>100</v>
      </c>
      <c r="DA20" s="626"/>
      <c r="DB20" s="626"/>
      <c r="DC20" s="626"/>
      <c r="DD20" s="632">
        <v>3959657</v>
      </c>
      <c r="DE20" s="624"/>
      <c r="DF20" s="624"/>
      <c r="DG20" s="624"/>
      <c r="DH20" s="624"/>
      <c r="DI20" s="624"/>
      <c r="DJ20" s="624"/>
      <c r="DK20" s="624"/>
      <c r="DL20" s="624"/>
      <c r="DM20" s="624"/>
      <c r="DN20" s="624"/>
      <c r="DO20" s="624"/>
      <c r="DP20" s="625"/>
      <c r="DQ20" s="632">
        <v>50207763</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22655</v>
      </c>
      <c r="S21" s="624"/>
      <c r="T21" s="624"/>
      <c r="U21" s="624"/>
      <c r="V21" s="624"/>
      <c r="W21" s="624"/>
      <c r="X21" s="624"/>
      <c r="Y21" s="625"/>
      <c r="Z21" s="626">
        <v>0</v>
      </c>
      <c r="AA21" s="626"/>
      <c r="AB21" s="626"/>
      <c r="AC21" s="626"/>
      <c r="AD21" s="627" t="s">
        <v>122</v>
      </c>
      <c r="AE21" s="627"/>
      <c r="AF21" s="627"/>
      <c r="AG21" s="627"/>
      <c r="AH21" s="627"/>
      <c r="AI21" s="627"/>
      <c r="AJ21" s="627"/>
      <c r="AK21" s="627"/>
      <c r="AL21" s="628" t="s">
        <v>122</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t="s">
        <v>122</v>
      </c>
      <c r="S22" s="624"/>
      <c r="T22" s="624"/>
      <c r="U22" s="624"/>
      <c r="V22" s="624"/>
      <c r="W22" s="624"/>
      <c r="X22" s="624"/>
      <c r="Y22" s="625"/>
      <c r="Z22" s="626" t="s">
        <v>122</v>
      </c>
      <c r="AA22" s="626"/>
      <c r="AB22" s="626"/>
      <c r="AC22" s="626"/>
      <c r="AD22" s="627" t="s">
        <v>122</v>
      </c>
      <c r="AE22" s="627"/>
      <c r="AF22" s="627"/>
      <c r="AG22" s="627"/>
      <c r="AH22" s="627"/>
      <c r="AI22" s="627"/>
      <c r="AJ22" s="627"/>
      <c r="AK22" s="627"/>
      <c r="AL22" s="628" t="s">
        <v>122</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22505</v>
      </c>
      <c r="S23" s="624"/>
      <c r="T23" s="624"/>
      <c r="U23" s="624"/>
      <c r="V23" s="624"/>
      <c r="W23" s="624"/>
      <c r="X23" s="624"/>
      <c r="Y23" s="625"/>
      <c r="Z23" s="626">
        <v>0</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3331792</v>
      </c>
      <c r="BH23" s="624"/>
      <c r="BI23" s="624"/>
      <c r="BJ23" s="624"/>
      <c r="BK23" s="624"/>
      <c r="BL23" s="624"/>
      <c r="BM23" s="624"/>
      <c r="BN23" s="625"/>
      <c r="BO23" s="626">
        <v>8.9</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v>150</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33675719</v>
      </c>
      <c r="CS24" s="613"/>
      <c r="CT24" s="613"/>
      <c r="CU24" s="613"/>
      <c r="CV24" s="613"/>
      <c r="CW24" s="613"/>
      <c r="CX24" s="613"/>
      <c r="CY24" s="614"/>
      <c r="CZ24" s="617">
        <v>49.2</v>
      </c>
      <c r="DA24" s="618"/>
      <c r="DB24" s="618"/>
      <c r="DC24" s="634"/>
      <c r="DD24" s="658">
        <v>22703162</v>
      </c>
      <c r="DE24" s="613"/>
      <c r="DF24" s="613"/>
      <c r="DG24" s="613"/>
      <c r="DH24" s="613"/>
      <c r="DI24" s="613"/>
      <c r="DJ24" s="613"/>
      <c r="DK24" s="614"/>
      <c r="DL24" s="658">
        <v>20843080</v>
      </c>
      <c r="DM24" s="613"/>
      <c r="DN24" s="613"/>
      <c r="DO24" s="613"/>
      <c r="DP24" s="613"/>
      <c r="DQ24" s="613"/>
      <c r="DR24" s="613"/>
      <c r="DS24" s="613"/>
      <c r="DT24" s="613"/>
      <c r="DU24" s="613"/>
      <c r="DV24" s="614"/>
      <c r="DW24" s="617">
        <v>52.1</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43051042</v>
      </c>
      <c r="S25" s="624"/>
      <c r="T25" s="624"/>
      <c r="U25" s="624"/>
      <c r="V25" s="624"/>
      <c r="W25" s="624"/>
      <c r="X25" s="624"/>
      <c r="Y25" s="625"/>
      <c r="Z25" s="626">
        <v>60</v>
      </c>
      <c r="AA25" s="626"/>
      <c r="AB25" s="626"/>
      <c r="AC25" s="626"/>
      <c r="AD25" s="627">
        <v>39696595</v>
      </c>
      <c r="AE25" s="627"/>
      <c r="AF25" s="627"/>
      <c r="AG25" s="627"/>
      <c r="AH25" s="627"/>
      <c r="AI25" s="627"/>
      <c r="AJ25" s="627"/>
      <c r="AK25" s="627"/>
      <c r="AL25" s="628">
        <v>99.2</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12227909</v>
      </c>
      <c r="CS25" s="655"/>
      <c r="CT25" s="655"/>
      <c r="CU25" s="655"/>
      <c r="CV25" s="655"/>
      <c r="CW25" s="655"/>
      <c r="CX25" s="655"/>
      <c r="CY25" s="656"/>
      <c r="CZ25" s="628">
        <v>17.899999999999999</v>
      </c>
      <c r="DA25" s="653"/>
      <c r="DB25" s="653"/>
      <c r="DC25" s="657"/>
      <c r="DD25" s="632">
        <v>11718084</v>
      </c>
      <c r="DE25" s="655"/>
      <c r="DF25" s="655"/>
      <c r="DG25" s="655"/>
      <c r="DH25" s="655"/>
      <c r="DI25" s="655"/>
      <c r="DJ25" s="655"/>
      <c r="DK25" s="656"/>
      <c r="DL25" s="632">
        <v>11635321</v>
      </c>
      <c r="DM25" s="655"/>
      <c r="DN25" s="655"/>
      <c r="DO25" s="655"/>
      <c r="DP25" s="655"/>
      <c r="DQ25" s="655"/>
      <c r="DR25" s="655"/>
      <c r="DS25" s="655"/>
      <c r="DT25" s="655"/>
      <c r="DU25" s="655"/>
      <c r="DV25" s="656"/>
      <c r="DW25" s="628">
        <v>29.1</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v>17346</v>
      </c>
      <c r="S26" s="624"/>
      <c r="T26" s="624"/>
      <c r="U26" s="624"/>
      <c r="V26" s="624"/>
      <c r="W26" s="624"/>
      <c r="X26" s="624"/>
      <c r="Y26" s="625"/>
      <c r="Z26" s="626">
        <v>0</v>
      </c>
      <c r="AA26" s="626"/>
      <c r="AB26" s="626"/>
      <c r="AC26" s="626"/>
      <c r="AD26" s="627">
        <v>17346</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8039072</v>
      </c>
      <c r="CS26" s="624"/>
      <c r="CT26" s="624"/>
      <c r="CU26" s="624"/>
      <c r="CV26" s="624"/>
      <c r="CW26" s="624"/>
      <c r="CX26" s="624"/>
      <c r="CY26" s="625"/>
      <c r="CZ26" s="628">
        <v>11.7</v>
      </c>
      <c r="DA26" s="653"/>
      <c r="DB26" s="653"/>
      <c r="DC26" s="657"/>
      <c r="DD26" s="632">
        <v>7664858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288518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37311044</v>
      </c>
      <c r="BH27" s="624"/>
      <c r="BI27" s="624"/>
      <c r="BJ27" s="624"/>
      <c r="BK27" s="624"/>
      <c r="BL27" s="624"/>
      <c r="BM27" s="624"/>
      <c r="BN27" s="625"/>
      <c r="BO27" s="626">
        <v>100</v>
      </c>
      <c r="BP27" s="626"/>
      <c r="BQ27" s="626"/>
      <c r="BR27" s="626"/>
      <c r="BS27" s="627">
        <v>124913</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17235276</v>
      </c>
      <c r="CS27" s="655"/>
      <c r="CT27" s="655"/>
      <c r="CU27" s="655"/>
      <c r="CV27" s="655"/>
      <c r="CW27" s="655"/>
      <c r="CX27" s="655"/>
      <c r="CY27" s="656"/>
      <c r="CZ27" s="628">
        <v>25.2</v>
      </c>
      <c r="DA27" s="653"/>
      <c r="DB27" s="653"/>
      <c r="DC27" s="657"/>
      <c r="DD27" s="632">
        <v>6772544</v>
      </c>
      <c r="DE27" s="655"/>
      <c r="DF27" s="655"/>
      <c r="DG27" s="655"/>
      <c r="DH27" s="655"/>
      <c r="DI27" s="655"/>
      <c r="DJ27" s="655"/>
      <c r="DK27" s="656"/>
      <c r="DL27" s="632">
        <v>4995225</v>
      </c>
      <c r="DM27" s="655"/>
      <c r="DN27" s="655"/>
      <c r="DO27" s="655"/>
      <c r="DP27" s="655"/>
      <c r="DQ27" s="655"/>
      <c r="DR27" s="655"/>
      <c r="DS27" s="655"/>
      <c r="DT27" s="655"/>
      <c r="DU27" s="655"/>
      <c r="DV27" s="656"/>
      <c r="DW27" s="628">
        <v>12.5</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444124</v>
      </c>
      <c r="S28" s="624"/>
      <c r="T28" s="624"/>
      <c r="U28" s="624"/>
      <c r="V28" s="624"/>
      <c r="W28" s="624"/>
      <c r="X28" s="624"/>
      <c r="Y28" s="625"/>
      <c r="Z28" s="626">
        <v>0.6</v>
      </c>
      <c r="AA28" s="626"/>
      <c r="AB28" s="626"/>
      <c r="AC28" s="626"/>
      <c r="AD28" s="627">
        <v>218110</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4212534</v>
      </c>
      <c r="CS28" s="624"/>
      <c r="CT28" s="624"/>
      <c r="CU28" s="624"/>
      <c r="CV28" s="624"/>
      <c r="CW28" s="624"/>
      <c r="CX28" s="624"/>
      <c r="CY28" s="625"/>
      <c r="CZ28" s="628">
        <v>6.2</v>
      </c>
      <c r="DA28" s="653"/>
      <c r="DB28" s="653"/>
      <c r="DC28" s="657"/>
      <c r="DD28" s="632">
        <v>4212534</v>
      </c>
      <c r="DE28" s="624"/>
      <c r="DF28" s="624"/>
      <c r="DG28" s="624"/>
      <c r="DH28" s="624"/>
      <c r="DI28" s="624"/>
      <c r="DJ28" s="624"/>
      <c r="DK28" s="625"/>
      <c r="DL28" s="632">
        <v>4212534</v>
      </c>
      <c r="DM28" s="624"/>
      <c r="DN28" s="624"/>
      <c r="DO28" s="624"/>
      <c r="DP28" s="624"/>
      <c r="DQ28" s="624"/>
      <c r="DR28" s="624"/>
      <c r="DS28" s="624"/>
      <c r="DT28" s="624"/>
      <c r="DU28" s="624"/>
      <c r="DV28" s="625"/>
      <c r="DW28" s="628">
        <v>10.5</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750996</v>
      </c>
      <c r="S29" s="624"/>
      <c r="T29" s="624"/>
      <c r="U29" s="624"/>
      <c r="V29" s="624"/>
      <c r="W29" s="624"/>
      <c r="X29" s="624"/>
      <c r="Y29" s="625"/>
      <c r="Z29" s="626">
        <v>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4212524</v>
      </c>
      <c r="CS29" s="655"/>
      <c r="CT29" s="655"/>
      <c r="CU29" s="655"/>
      <c r="CV29" s="655"/>
      <c r="CW29" s="655"/>
      <c r="CX29" s="655"/>
      <c r="CY29" s="656"/>
      <c r="CZ29" s="628">
        <v>6.2</v>
      </c>
      <c r="DA29" s="653"/>
      <c r="DB29" s="653"/>
      <c r="DC29" s="657"/>
      <c r="DD29" s="632">
        <v>4212524</v>
      </c>
      <c r="DE29" s="655"/>
      <c r="DF29" s="655"/>
      <c r="DG29" s="655"/>
      <c r="DH29" s="655"/>
      <c r="DI29" s="655"/>
      <c r="DJ29" s="655"/>
      <c r="DK29" s="656"/>
      <c r="DL29" s="632">
        <v>4212524</v>
      </c>
      <c r="DM29" s="655"/>
      <c r="DN29" s="655"/>
      <c r="DO29" s="655"/>
      <c r="DP29" s="655"/>
      <c r="DQ29" s="655"/>
      <c r="DR29" s="655"/>
      <c r="DS29" s="655"/>
      <c r="DT29" s="655"/>
      <c r="DU29" s="655"/>
      <c r="DV29" s="656"/>
      <c r="DW29" s="628">
        <v>10.5</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11552388</v>
      </c>
      <c r="S30" s="624"/>
      <c r="T30" s="624"/>
      <c r="U30" s="624"/>
      <c r="V30" s="624"/>
      <c r="W30" s="624"/>
      <c r="X30" s="624"/>
      <c r="Y30" s="625"/>
      <c r="Z30" s="626">
        <v>16.100000000000001</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4071011</v>
      </c>
      <c r="CS30" s="624"/>
      <c r="CT30" s="624"/>
      <c r="CU30" s="624"/>
      <c r="CV30" s="624"/>
      <c r="CW30" s="624"/>
      <c r="CX30" s="624"/>
      <c r="CY30" s="625"/>
      <c r="CZ30" s="628">
        <v>5.9</v>
      </c>
      <c r="DA30" s="653"/>
      <c r="DB30" s="653"/>
      <c r="DC30" s="657"/>
      <c r="DD30" s="632">
        <v>4071011</v>
      </c>
      <c r="DE30" s="624"/>
      <c r="DF30" s="624"/>
      <c r="DG30" s="624"/>
      <c r="DH30" s="624"/>
      <c r="DI30" s="624"/>
      <c r="DJ30" s="624"/>
      <c r="DK30" s="625"/>
      <c r="DL30" s="632">
        <v>4071011</v>
      </c>
      <c r="DM30" s="624"/>
      <c r="DN30" s="624"/>
      <c r="DO30" s="624"/>
      <c r="DP30" s="624"/>
      <c r="DQ30" s="624"/>
      <c r="DR30" s="624"/>
      <c r="DS30" s="624"/>
      <c r="DT30" s="624"/>
      <c r="DU30" s="624"/>
      <c r="DV30" s="625"/>
      <c r="DW30" s="628">
        <v>10.199999999999999</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99.3</v>
      </c>
      <c r="BH31" s="667"/>
      <c r="BI31" s="667"/>
      <c r="BJ31" s="667"/>
      <c r="BK31" s="667"/>
      <c r="BL31" s="667"/>
      <c r="BM31" s="618">
        <v>98</v>
      </c>
      <c r="BN31" s="667"/>
      <c r="BO31" s="667"/>
      <c r="BP31" s="667"/>
      <c r="BQ31" s="668"/>
      <c r="BR31" s="679">
        <v>99.3</v>
      </c>
      <c r="BS31" s="667"/>
      <c r="BT31" s="667"/>
      <c r="BU31" s="667"/>
      <c r="BV31" s="667"/>
      <c r="BW31" s="667"/>
      <c r="BX31" s="618">
        <v>98</v>
      </c>
      <c r="BY31" s="667"/>
      <c r="BZ31" s="667"/>
      <c r="CA31" s="667"/>
      <c r="CB31" s="668"/>
      <c r="CD31" s="661"/>
      <c r="CE31" s="662"/>
      <c r="CF31" s="620" t="s">
        <v>299</v>
      </c>
      <c r="CG31" s="621"/>
      <c r="CH31" s="621"/>
      <c r="CI31" s="621"/>
      <c r="CJ31" s="621"/>
      <c r="CK31" s="621"/>
      <c r="CL31" s="621"/>
      <c r="CM31" s="621"/>
      <c r="CN31" s="621"/>
      <c r="CO31" s="621"/>
      <c r="CP31" s="621"/>
      <c r="CQ31" s="622"/>
      <c r="CR31" s="623">
        <v>141513</v>
      </c>
      <c r="CS31" s="655"/>
      <c r="CT31" s="655"/>
      <c r="CU31" s="655"/>
      <c r="CV31" s="655"/>
      <c r="CW31" s="655"/>
      <c r="CX31" s="655"/>
      <c r="CY31" s="656"/>
      <c r="CZ31" s="628">
        <v>0.2</v>
      </c>
      <c r="DA31" s="653"/>
      <c r="DB31" s="653"/>
      <c r="DC31" s="657"/>
      <c r="DD31" s="632">
        <v>141513</v>
      </c>
      <c r="DE31" s="655"/>
      <c r="DF31" s="655"/>
      <c r="DG31" s="655"/>
      <c r="DH31" s="655"/>
      <c r="DI31" s="655"/>
      <c r="DJ31" s="655"/>
      <c r="DK31" s="656"/>
      <c r="DL31" s="632">
        <v>141513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4146786</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99.3</v>
      </c>
      <c r="BH32" s="655"/>
      <c r="BI32" s="655"/>
      <c r="BJ32" s="655"/>
      <c r="BK32" s="655"/>
      <c r="BL32" s="655"/>
      <c r="BM32" s="629">
        <v>97.8</v>
      </c>
      <c r="BN32" s="655"/>
      <c r="BO32" s="655"/>
      <c r="BP32" s="655"/>
      <c r="BQ32" s="678"/>
      <c r="BR32" s="680">
        <v>99.2</v>
      </c>
      <c r="BS32" s="655"/>
      <c r="BT32" s="655"/>
      <c r="BU32" s="655"/>
      <c r="BV32" s="655"/>
      <c r="BW32" s="655"/>
      <c r="BX32" s="629">
        <v>97.7</v>
      </c>
      <c r="BY32" s="655"/>
      <c r="BZ32" s="655"/>
      <c r="CA32" s="655"/>
      <c r="CB32" s="678"/>
      <c r="CD32" s="663"/>
      <c r="CE32" s="664"/>
      <c r="CF32" s="620" t="s">
        <v>303</v>
      </c>
      <c r="CG32" s="621"/>
      <c r="CH32" s="621"/>
      <c r="CI32" s="621"/>
      <c r="CJ32" s="621"/>
      <c r="CK32" s="621"/>
      <c r="CL32" s="621"/>
      <c r="CM32" s="621"/>
      <c r="CN32" s="621"/>
      <c r="CO32" s="621"/>
      <c r="CP32" s="621"/>
      <c r="CQ32" s="622"/>
      <c r="CR32" s="623">
        <v>10</v>
      </c>
      <c r="CS32" s="624"/>
      <c r="CT32" s="624"/>
      <c r="CU32" s="624"/>
      <c r="CV32" s="624"/>
      <c r="CW32" s="624"/>
      <c r="CX32" s="624"/>
      <c r="CY32" s="625"/>
      <c r="CZ32" s="628">
        <v>0</v>
      </c>
      <c r="DA32" s="653"/>
      <c r="DB32" s="653"/>
      <c r="DC32" s="657"/>
      <c r="DD32" s="632">
        <v>10</v>
      </c>
      <c r="DE32" s="624"/>
      <c r="DF32" s="624"/>
      <c r="DG32" s="624"/>
      <c r="DH32" s="624"/>
      <c r="DI32" s="624"/>
      <c r="DJ32" s="624"/>
      <c r="DK32" s="625"/>
      <c r="DL32" s="632">
        <v>10</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730964</v>
      </c>
      <c r="S33" s="624"/>
      <c r="T33" s="624"/>
      <c r="U33" s="624"/>
      <c r="V33" s="624"/>
      <c r="W33" s="624"/>
      <c r="X33" s="624"/>
      <c r="Y33" s="625"/>
      <c r="Z33" s="626">
        <v>1</v>
      </c>
      <c r="AA33" s="626"/>
      <c r="AB33" s="626"/>
      <c r="AC33" s="626"/>
      <c r="AD33" s="627">
        <v>101697</v>
      </c>
      <c r="AE33" s="627"/>
      <c r="AF33" s="627"/>
      <c r="AG33" s="627"/>
      <c r="AH33" s="627"/>
      <c r="AI33" s="627"/>
      <c r="AJ33" s="627"/>
      <c r="AK33" s="627"/>
      <c r="AL33" s="628">
        <v>0.3</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99.3</v>
      </c>
      <c r="BH33" s="682"/>
      <c r="BI33" s="682"/>
      <c r="BJ33" s="682"/>
      <c r="BK33" s="682"/>
      <c r="BL33" s="682"/>
      <c r="BM33" s="683">
        <v>98.2</v>
      </c>
      <c r="BN33" s="682"/>
      <c r="BO33" s="682"/>
      <c r="BP33" s="682"/>
      <c r="BQ33" s="684"/>
      <c r="BR33" s="681">
        <v>99.3</v>
      </c>
      <c r="BS33" s="682"/>
      <c r="BT33" s="682"/>
      <c r="BU33" s="682"/>
      <c r="BV33" s="682"/>
      <c r="BW33" s="682"/>
      <c r="BX33" s="683">
        <v>98.3</v>
      </c>
      <c r="BY33" s="682"/>
      <c r="BZ33" s="682"/>
      <c r="CA33" s="682"/>
      <c r="CB33" s="684"/>
      <c r="CD33" s="620" t="s">
        <v>306</v>
      </c>
      <c r="CE33" s="621"/>
      <c r="CF33" s="621"/>
      <c r="CG33" s="621"/>
      <c r="CH33" s="621"/>
      <c r="CI33" s="621"/>
      <c r="CJ33" s="621"/>
      <c r="CK33" s="621"/>
      <c r="CL33" s="621"/>
      <c r="CM33" s="621"/>
      <c r="CN33" s="621"/>
      <c r="CO33" s="621"/>
      <c r="CP33" s="621"/>
      <c r="CQ33" s="622"/>
      <c r="CR33" s="623">
        <v>30829072</v>
      </c>
      <c r="CS33" s="655"/>
      <c r="CT33" s="655"/>
      <c r="CU33" s="655"/>
      <c r="CV33" s="655"/>
      <c r="CW33" s="655"/>
      <c r="CX33" s="655"/>
      <c r="CY33" s="656"/>
      <c r="CZ33" s="628">
        <v>45</v>
      </c>
      <c r="DA33" s="653"/>
      <c r="DB33" s="653"/>
      <c r="DC33" s="657"/>
      <c r="DD33" s="632">
        <v>26377982</v>
      </c>
      <c r="DE33" s="655"/>
      <c r="DF33" s="655"/>
      <c r="DG33" s="655"/>
      <c r="DH33" s="655"/>
      <c r="DI33" s="655"/>
      <c r="DJ33" s="655"/>
      <c r="DK33" s="656"/>
      <c r="DL33" s="632">
        <v>17624133</v>
      </c>
      <c r="DM33" s="655"/>
      <c r="DN33" s="655"/>
      <c r="DO33" s="655"/>
      <c r="DP33" s="655"/>
      <c r="DQ33" s="655"/>
      <c r="DR33" s="655"/>
      <c r="DS33" s="655"/>
      <c r="DT33" s="655"/>
      <c r="DU33" s="655"/>
      <c r="DV33" s="656"/>
      <c r="DW33" s="628">
        <v>44</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2156937</v>
      </c>
      <c r="S34" s="624"/>
      <c r="T34" s="624"/>
      <c r="U34" s="624"/>
      <c r="V34" s="624"/>
      <c r="W34" s="624"/>
      <c r="X34" s="624"/>
      <c r="Y34" s="625"/>
      <c r="Z34" s="626">
        <v>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14605539</v>
      </c>
      <c r="CS34" s="624"/>
      <c r="CT34" s="624"/>
      <c r="CU34" s="624"/>
      <c r="CV34" s="624"/>
      <c r="CW34" s="624"/>
      <c r="CX34" s="624"/>
      <c r="CY34" s="625"/>
      <c r="CZ34" s="628">
        <v>21.3</v>
      </c>
      <c r="DA34" s="653"/>
      <c r="DB34" s="653"/>
      <c r="DC34" s="657"/>
      <c r="DD34" s="632">
        <v>12088207</v>
      </c>
      <c r="DE34" s="624"/>
      <c r="DF34" s="624"/>
      <c r="DG34" s="624"/>
      <c r="DH34" s="624"/>
      <c r="DI34" s="624"/>
      <c r="DJ34" s="624"/>
      <c r="DK34" s="625"/>
      <c r="DL34" s="632">
        <v>9566471</v>
      </c>
      <c r="DM34" s="624"/>
      <c r="DN34" s="624"/>
      <c r="DO34" s="624"/>
      <c r="DP34" s="624"/>
      <c r="DQ34" s="624"/>
      <c r="DR34" s="624"/>
      <c r="DS34" s="624"/>
      <c r="DT34" s="624"/>
      <c r="DU34" s="624"/>
      <c r="DV34" s="625"/>
      <c r="DW34" s="628">
        <v>23.9</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1842602</v>
      </c>
      <c r="S35" s="624"/>
      <c r="T35" s="624"/>
      <c r="U35" s="624"/>
      <c r="V35" s="624"/>
      <c r="W35" s="624"/>
      <c r="X35" s="624"/>
      <c r="Y35" s="625"/>
      <c r="Z35" s="626">
        <v>2.6</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268702</v>
      </c>
      <c r="CS35" s="655"/>
      <c r="CT35" s="655"/>
      <c r="CU35" s="655"/>
      <c r="CV35" s="655"/>
      <c r="CW35" s="655"/>
      <c r="CX35" s="655"/>
      <c r="CY35" s="656"/>
      <c r="CZ35" s="628">
        <v>0.4</v>
      </c>
      <c r="DA35" s="653"/>
      <c r="DB35" s="653"/>
      <c r="DC35" s="657"/>
      <c r="DD35" s="632">
        <v>260009</v>
      </c>
      <c r="DE35" s="655"/>
      <c r="DF35" s="655"/>
      <c r="DG35" s="655"/>
      <c r="DH35" s="655"/>
      <c r="DI35" s="655"/>
      <c r="DJ35" s="655"/>
      <c r="DK35" s="656"/>
      <c r="DL35" s="632">
        <v>260009</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4334919</v>
      </c>
      <c r="S36" s="624"/>
      <c r="T36" s="624"/>
      <c r="U36" s="624"/>
      <c r="V36" s="624"/>
      <c r="W36" s="624"/>
      <c r="X36" s="624"/>
      <c r="Y36" s="625"/>
      <c r="Z36" s="626">
        <v>6</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9547007</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175511</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6213268</v>
      </c>
      <c r="CS36" s="624"/>
      <c r="CT36" s="624"/>
      <c r="CU36" s="624"/>
      <c r="CV36" s="624"/>
      <c r="CW36" s="624"/>
      <c r="CX36" s="624"/>
      <c r="CY36" s="625"/>
      <c r="CZ36" s="628">
        <v>9.1</v>
      </c>
      <c r="DA36" s="653"/>
      <c r="DB36" s="653"/>
      <c r="DC36" s="657"/>
      <c r="DD36" s="632">
        <v>5880458</v>
      </c>
      <c r="DE36" s="624"/>
      <c r="DF36" s="624"/>
      <c r="DG36" s="624"/>
      <c r="DH36" s="624"/>
      <c r="DI36" s="624"/>
      <c r="DJ36" s="624"/>
      <c r="DK36" s="625"/>
      <c r="DL36" s="632">
        <v>2545300</v>
      </c>
      <c r="DM36" s="624"/>
      <c r="DN36" s="624"/>
      <c r="DO36" s="624"/>
      <c r="DP36" s="624"/>
      <c r="DQ36" s="624"/>
      <c r="DR36" s="624"/>
      <c r="DS36" s="624"/>
      <c r="DT36" s="624"/>
      <c r="DU36" s="624"/>
      <c r="DV36" s="625"/>
      <c r="DW36" s="628">
        <v>6.4</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725050</v>
      </c>
      <c r="S37" s="624"/>
      <c r="T37" s="624"/>
      <c r="U37" s="624"/>
      <c r="V37" s="624"/>
      <c r="W37" s="624"/>
      <c r="X37" s="624"/>
      <c r="Y37" s="625"/>
      <c r="Z37" s="626">
        <v>1</v>
      </c>
      <c r="AA37" s="626"/>
      <c r="AB37" s="626"/>
      <c r="AC37" s="626"/>
      <c r="AD37" s="627">
        <v>130</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2963320</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-101608</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13026</v>
      </c>
      <c r="CS37" s="655"/>
      <c r="CT37" s="655"/>
      <c r="CU37" s="655"/>
      <c r="CV37" s="655"/>
      <c r="CW37" s="655"/>
      <c r="CX37" s="655"/>
      <c r="CY37" s="656"/>
      <c r="CZ37" s="628">
        <v>0</v>
      </c>
      <c r="DA37" s="653"/>
      <c r="DB37" s="653"/>
      <c r="DC37" s="657"/>
      <c r="DD37" s="632">
        <v>13026</v>
      </c>
      <c r="DE37" s="655"/>
      <c r="DF37" s="655"/>
      <c r="DG37" s="655"/>
      <c r="DH37" s="655"/>
      <c r="DI37" s="655"/>
      <c r="DJ37" s="655"/>
      <c r="DK37" s="656"/>
      <c r="DL37" s="632">
        <v>13026</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1677800</v>
      </c>
      <c r="S38" s="624"/>
      <c r="T38" s="624"/>
      <c r="U38" s="624"/>
      <c r="V38" s="624"/>
      <c r="W38" s="624"/>
      <c r="X38" s="624"/>
      <c r="Y38" s="625"/>
      <c r="Z38" s="626">
        <v>2.2999999999999998</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t="s">
        <v>122</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22014</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6583687</v>
      </c>
      <c r="CS38" s="624"/>
      <c r="CT38" s="624"/>
      <c r="CU38" s="624"/>
      <c r="CV38" s="624"/>
      <c r="CW38" s="624"/>
      <c r="CX38" s="624"/>
      <c r="CY38" s="625"/>
      <c r="CZ38" s="628">
        <v>9.6</v>
      </c>
      <c r="DA38" s="653"/>
      <c r="DB38" s="653"/>
      <c r="DC38" s="657"/>
      <c r="DD38" s="632">
        <v>5557384</v>
      </c>
      <c r="DE38" s="624"/>
      <c r="DF38" s="624"/>
      <c r="DG38" s="624"/>
      <c r="DH38" s="624"/>
      <c r="DI38" s="624"/>
      <c r="DJ38" s="624"/>
      <c r="DK38" s="625"/>
      <c r="DL38" s="632">
        <v>5252353</v>
      </c>
      <c r="DM38" s="624"/>
      <c r="DN38" s="624"/>
      <c r="DO38" s="624"/>
      <c r="DP38" s="624"/>
      <c r="DQ38" s="624"/>
      <c r="DR38" s="624"/>
      <c r="DS38" s="624"/>
      <c r="DT38" s="624"/>
      <c r="DU38" s="624"/>
      <c r="DV38" s="625"/>
      <c r="DW38" s="628">
        <v>13.1</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31676</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2820876</v>
      </c>
      <c r="CS39" s="655"/>
      <c r="CT39" s="655"/>
      <c r="CU39" s="655"/>
      <c r="CV39" s="655"/>
      <c r="CW39" s="655"/>
      <c r="CX39" s="655"/>
      <c r="CY39" s="656"/>
      <c r="CZ39" s="628">
        <v>4.0999999999999996</v>
      </c>
      <c r="DA39" s="653"/>
      <c r="DB39" s="653"/>
      <c r="DC39" s="657"/>
      <c r="DD39" s="632">
        <v>2591924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23"/>
      <c r="BM40" s="621" t="s">
        <v>332</v>
      </c>
      <c r="BN40" s="621"/>
      <c r="BO40" s="621"/>
      <c r="BP40" s="621"/>
      <c r="BQ40" s="621"/>
      <c r="BR40" s="621"/>
      <c r="BS40" s="621"/>
      <c r="BT40" s="621"/>
      <c r="BU40" s="622"/>
      <c r="BV40" s="623">
        <v>133</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337000</v>
      </c>
      <c r="CS40" s="624"/>
      <c r="CT40" s="624"/>
      <c r="CU40" s="624"/>
      <c r="CV40" s="624"/>
      <c r="CW40" s="624"/>
      <c r="CX40" s="624"/>
      <c r="CY40" s="625"/>
      <c r="CZ40" s="628">
        <v>0.5</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71719472</v>
      </c>
      <c r="S41" s="696"/>
      <c r="T41" s="696"/>
      <c r="U41" s="696"/>
      <c r="V41" s="696"/>
      <c r="W41" s="696"/>
      <c r="X41" s="696"/>
      <c r="Y41" s="700"/>
      <c r="Z41" s="701">
        <v>100</v>
      </c>
      <c r="AA41" s="701"/>
      <c r="AB41" s="701"/>
      <c r="AC41" s="701"/>
      <c r="AD41" s="702">
        <v>40033878</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1347280</v>
      </c>
      <c r="BA41" s="624"/>
      <c r="BB41" s="624"/>
      <c r="BC41" s="624"/>
      <c r="BD41" s="655"/>
      <c r="BE41" s="655"/>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5236407</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341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3959657</v>
      </c>
      <c r="CS42" s="655"/>
      <c r="CT42" s="655"/>
      <c r="CU42" s="655"/>
      <c r="CV42" s="655"/>
      <c r="CW42" s="655"/>
      <c r="CX42" s="655"/>
      <c r="CY42" s="656"/>
      <c r="CZ42" s="628">
        <v>5.8</v>
      </c>
      <c r="DA42" s="653"/>
      <c r="DB42" s="653"/>
      <c r="DC42" s="657"/>
      <c r="DD42" s="632">
        <v>1126619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v>223836</v>
      </c>
      <c r="CS43" s="655"/>
      <c r="CT43" s="655"/>
      <c r="CU43" s="655"/>
      <c r="CV43" s="655"/>
      <c r="CW43" s="655"/>
      <c r="CX43" s="655"/>
      <c r="CY43" s="656"/>
      <c r="CZ43" s="628">
        <v>0.3</v>
      </c>
      <c r="DA43" s="653"/>
      <c r="DB43" s="653"/>
      <c r="DC43" s="657"/>
      <c r="DD43" s="632">
        <v>223836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3959657</v>
      </c>
      <c r="CS44" s="624"/>
      <c r="CT44" s="624"/>
      <c r="CU44" s="624"/>
      <c r="CV44" s="624"/>
      <c r="CW44" s="624"/>
      <c r="CX44" s="624"/>
      <c r="CY44" s="625"/>
      <c r="CZ44" s="628">
        <v>5.8</v>
      </c>
      <c r="DA44" s="629"/>
      <c r="DB44" s="629"/>
      <c r="DC44" s="635"/>
      <c r="DD44" s="632">
        <v>1126619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1184905</v>
      </c>
      <c r="CS45" s="655"/>
      <c r="CT45" s="655"/>
      <c r="CU45" s="655"/>
      <c r="CV45" s="655"/>
      <c r="CW45" s="655"/>
      <c r="CX45" s="655"/>
      <c r="CY45" s="656"/>
      <c r="CZ45" s="628">
        <v>1.7</v>
      </c>
      <c r="DA45" s="653"/>
      <c r="DB45" s="653"/>
      <c r="DC45" s="657"/>
      <c r="DD45" s="632">
        <v>82650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347</v>
      </c>
      <c r="CG46" s="621"/>
      <c r="CH46" s="621"/>
      <c r="CI46" s="621"/>
      <c r="CJ46" s="621"/>
      <c r="CK46" s="621"/>
      <c r="CL46" s="621"/>
      <c r="CM46" s="621"/>
      <c r="CN46" s="621"/>
      <c r="CO46" s="621"/>
      <c r="CP46" s="621"/>
      <c r="CQ46" s="622"/>
      <c r="CR46" s="623">
        <v>2704504</v>
      </c>
      <c r="CS46" s="624"/>
      <c r="CT46" s="624"/>
      <c r="CU46" s="624"/>
      <c r="CV46" s="624"/>
      <c r="CW46" s="624"/>
      <c r="CX46" s="624"/>
      <c r="CY46" s="625"/>
      <c r="CZ46" s="628">
        <v>4</v>
      </c>
      <c r="DA46" s="629"/>
      <c r="DB46" s="629"/>
      <c r="DC46" s="635"/>
      <c r="DD46" s="632">
        <v>1040821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348</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350</v>
      </c>
      <c r="CE49" s="645"/>
      <c r="CF49" s="645"/>
      <c r="CG49" s="645"/>
      <c r="CH49" s="645"/>
      <c r="CI49" s="645"/>
      <c r="CJ49" s="645"/>
      <c r="CK49" s="645"/>
      <c r="CL49" s="645"/>
      <c r="CM49" s="645"/>
      <c r="CN49" s="645"/>
      <c r="CO49" s="645"/>
      <c r="CP49" s="645"/>
      <c r="CQ49" s="646"/>
      <c r="CR49" s="695">
        <v>68464448</v>
      </c>
      <c r="CS49" s="682"/>
      <c r="CT49" s="682"/>
      <c r="CU49" s="682"/>
      <c r="CV49" s="682"/>
      <c r="CW49" s="682"/>
      <c r="CX49" s="682"/>
      <c r="CY49" s="711"/>
      <c r="CZ49" s="703">
        <v>100</v>
      </c>
      <c r="DA49" s="712"/>
      <c r="DB49" s="712"/>
      <c r="DC49" s="713"/>
      <c r="DD49" s="714">
        <v>50207763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RMStCdcCJG/y/+nUn/FA5p3dbHzQetVRN1ErZmGF+fQQAJqlXqUhsD/M6nvksPI7FdQ6cY1LQPfz4gSKV/6aw==" saltValue="mBDT8sg8FNW2Ub+XlEoP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71840</v>
      </c>
      <c r="R7" s="753"/>
      <c r="S7" s="753"/>
      <c r="T7" s="753"/>
      <c r="U7" s="753"/>
      <c r="V7" s="753">
        <v>68588</v>
      </c>
      <c r="W7" s="753"/>
      <c r="X7" s="753"/>
      <c r="Y7" s="753"/>
      <c r="Z7" s="753"/>
      <c r="AA7" s="753">
        <v>3253</v>
      </c>
      <c r="AB7" s="753"/>
      <c r="AC7" s="753"/>
      <c r="AD7" s="753"/>
      <c r="AE7" s="754"/>
      <c r="AF7" s="755">
        <v>2898</v>
      </c>
      <c r="AG7" s="756"/>
      <c r="AH7" s="756"/>
      <c r="AI7" s="756"/>
      <c r="AJ7" s="757"/>
      <c r="AK7" s="758">
        <v>161</v>
      </c>
      <c r="AL7" s="759"/>
      <c r="AM7" s="759"/>
      <c r="AN7" s="759"/>
      <c r="AO7" s="759"/>
      <c r="AP7" s="759">
        <v>27773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560</v>
      </c>
      <c r="BS7" s="746" t="s">
        <v>546</v>
      </c>
      <c r="BT7" s="747"/>
      <c r="BU7" s="747"/>
      <c r="BV7" s="747"/>
      <c r="BW7" s="747"/>
      <c r="BX7" s="747"/>
      <c r="BY7" s="747"/>
      <c r="BZ7" s="747"/>
      <c r="CA7" s="747"/>
      <c r="CB7" s="747"/>
      <c r="CC7" s="747"/>
      <c r="CD7" s="747"/>
      <c r="CE7" s="747"/>
      <c r="CF7" s="747"/>
      <c r="CG7" s="762"/>
      <c r="CH7" s="743">
        <v>0</v>
      </c>
      <c r="CI7" s="744"/>
      <c r="CJ7" s="744"/>
      <c r="CK7" s="744"/>
      <c r="CL7" s="745"/>
      <c r="CM7" s="743">
        <v>209961</v>
      </c>
      <c r="CN7" s="744"/>
      <c r="CO7" s="744"/>
      <c r="CP7" s="744"/>
      <c r="CQ7" s="745"/>
      <c r="CR7" s="743">
        <v>3</v>
      </c>
      <c r="CS7" s="744"/>
      <c r="CT7" s="744"/>
      <c r="CU7" s="744"/>
      <c r="CV7" s="745"/>
      <c r="CW7" s="743" t="s">
        <v>545</v>
      </c>
      <c r="CX7" s="744"/>
      <c r="CY7" s="744"/>
      <c r="CZ7" s="744"/>
      <c r="DA7" s="745"/>
      <c r="DB7" s="743" t="s">
        <v>545</v>
      </c>
      <c r="DC7" s="744"/>
      <c r="DD7" s="744"/>
      <c r="DE7" s="744"/>
      <c r="DF7" s="745"/>
      <c r="DG7" s="743">
        <v>3224</v>
      </c>
      <c r="DH7" s="744"/>
      <c r="DI7" s="744"/>
      <c r="DJ7" s="744"/>
      <c r="DK7" s="745"/>
      <c r="DL7" s="743" t="s">
        <v>545</v>
      </c>
      <c r="DM7" s="744"/>
      <c r="DN7" s="744"/>
      <c r="DO7" s="744"/>
      <c r="DP7" s="745"/>
      <c r="DQ7" s="743" t="s">
        <v>545</v>
      </c>
      <c r="DR7" s="744"/>
      <c r="DS7" s="744"/>
      <c r="DT7" s="744"/>
      <c r="DU7" s="745"/>
      <c r="DV7" s="746"/>
      <c r="DW7" s="747"/>
      <c r="DX7" s="747"/>
      <c r="DY7" s="747"/>
      <c r="DZ7" s="748"/>
      <c r="EA7" s="234"/>
    </row>
    <row r="8" spans="1:131" s="235" customFormat="1" ht="26.25" customHeight="1" x14ac:dyDescent="0.2">
      <c r="A8" s="238">
        <v>2</v>
      </c>
      <c r="B8" s="780" t="s">
        <v>374</v>
      </c>
      <c r="C8" s="781"/>
      <c r="D8" s="781"/>
      <c r="E8" s="781"/>
      <c r="F8" s="781"/>
      <c r="G8" s="781"/>
      <c r="H8" s="781"/>
      <c r="I8" s="781"/>
      <c r="J8" s="781"/>
      <c r="K8" s="781"/>
      <c r="L8" s="781"/>
      <c r="M8" s="781"/>
      <c r="N8" s="781"/>
      <c r="O8" s="781"/>
      <c r="P8" s="782"/>
      <c r="Q8" s="783">
        <v>21</v>
      </c>
      <c r="R8" s="784"/>
      <c r="S8" s="784"/>
      <c r="T8" s="784"/>
      <c r="U8" s="784"/>
      <c r="V8" s="784">
        <v>18</v>
      </c>
      <c r="W8" s="784"/>
      <c r="X8" s="784"/>
      <c r="Y8" s="784"/>
      <c r="Z8" s="784"/>
      <c r="AA8" s="784">
        <v>2</v>
      </c>
      <c r="AB8" s="784"/>
      <c r="AC8" s="784"/>
      <c r="AD8" s="784"/>
      <c r="AE8" s="785"/>
      <c r="AF8" s="786">
        <v>2</v>
      </c>
      <c r="AG8" s="787"/>
      <c r="AH8" s="787"/>
      <c r="AI8" s="787"/>
      <c r="AJ8" s="788"/>
      <c r="AK8" s="769">
        <v>11</v>
      </c>
      <c r="AL8" s="770"/>
      <c r="AM8" s="770"/>
      <c r="AN8" s="770"/>
      <c r="AO8" s="770"/>
      <c r="AP8" s="770" t="s">
        <v>545</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547</v>
      </c>
      <c r="BT8" s="774"/>
      <c r="BU8" s="774"/>
      <c r="BV8" s="774"/>
      <c r="BW8" s="774"/>
      <c r="BX8" s="774"/>
      <c r="BY8" s="774"/>
      <c r="BZ8" s="774"/>
      <c r="CA8" s="774"/>
      <c r="CB8" s="774"/>
      <c r="CC8" s="774"/>
      <c r="CD8" s="774"/>
      <c r="CE8" s="774"/>
      <c r="CF8" s="774"/>
      <c r="CG8" s="775"/>
      <c r="CH8" s="776">
        <v>0</v>
      </c>
      <c r="CI8" s="777"/>
      <c r="CJ8" s="777"/>
      <c r="CK8" s="777"/>
      <c r="CL8" s="778"/>
      <c r="CM8" s="776">
        <v>22</v>
      </c>
      <c r="CN8" s="777"/>
      <c r="CO8" s="777"/>
      <c r="CP8" s="777"/>
      <c r="CQ8" s="778"/>
      <c r="CR8" s="776">
        <v>10</v>
      </c>
      <c r="CS8" s="777"/>
      <c r="CT8" s="777"/>
      <c r="CU8" s="777"/>
      <c r="CV8" s="778"/>
      <c r="CW8" s="776" t="s">
        <v>545</v>
      </c>
      <c r="CX8" s="777"/>
      <c r="CY8" s="777"/>
      <c r="CZ8" s="777"/>
      <c r="DA8" s="778"/>
      <c r="DB8" s="776" t="s">
        <v>545</v>
      </c>
      <c r="DC8" s="777"/>
      <c r="DD8" s="777"/>
      <c r="DE8" s="777"/>
      <c r="DF8" s="778"/>
      <c r="DG8" s="776" t="s">
        <v>545</v>
      </c>
      <c r="DH8" s="777"/>
      <c r="DI8" s="777"/>
      <c r="DJ8" s="777"/>
      <c r="DK8" s="778"/>
      <c r="DL8" s="776" t="s">
        <v>545</v>
      </c>
      <c r="DM8" s="777"/>
      <c r="DN8" s="777"/>
      <c r="DO8" s="777"/>
      <c r="DP8" s="778"/>
      <c r="DQ8" s="776" t="s">
        <v>545</v>
      </c>
      <c r="DR8" s="777"/>
      <c r="DS8" s="777"/>
      <c r="DT8" s="777"/>
      <c r="DU8" s="778"/>
      <c r="DV8" s="773"/>
      <c r="DW8" s="774"/>
      <c r="DX8" s="774"/>
      <c r="DY8" s="774"/>
      <c r="DZ8" s="779"/>
      <c r="EA8" s="234"/>
    </row>
    <row r="9" spans="1:131" s="235" customFormat="1" ht="26.25" customHeight="1" x14ac:dyDescent="0.2">
      <c r="A9" s="238">
        <v>3</v>
      </c>
      <c r="B9" s="780" t="s">
        <v>375</v>
      </c>
      <c r="C9" s="781"/>
      <c r="D9" s="781"/>
      <c r="E9" s="781"/>
      <c r="F9" s="781"/>
      <c r="G9" s="781"/>
      <c r="H9" s="781"/>
      <c r="I9" s="781"/>
      <c r="J9" s="781"/>
      <c r="K9" s="781"/>
      <c r="L9" s="781"/>
      <c r="M9" s="781"/>
      <c r="N9" s="781"/>
      <c r="O9" s="781"/>
      <c r="P9" s="782"/>
      <c r="Q9" s="783">
        <v>190</v>
      </c>
      <c r="R9" s="784"/>
      <c r="S9" s="784"/>
      <c r="T9" s="784"/>
      <c r="U9" s="784"/>
      <c r="V9" s="784">
        <v>190</v>
      </c>
      <c r="W9" s="784"/>
      <c r="X9" s="784"/>
      <c r="Y9" s="784"/>
      <c r="Z9" s="784"/>
      <c r="AA9" s="784" t="s">
        <v>545</v>
      </c>
      <c r="AB9" s="784"/>
      <c r="AC9" s="784"/>
      <c r="AD9" s="784"/>
      <c r="AE9" s="785"/>
      <c r="AF9" s="786" t="s">
        <v>122</v>
      </c>
      <c r="AG9" s="787"/>
      <c r="AH9" s="787"/>
      <c r="AI9" s="787"/>
      <c r="AJ9" s="788"/>
      <c r="AK9" s="769">
        <v>190</v>
      </c>
      <c r="AL9" s="770"/>
      <c r="AM9" s="770"/>
      <c r="AN9" s="770"/>
      <c r="AO9" s="770"/>
      <c r="AP9" s="770">
        <v>785</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548</v>
      </c>
      <c r="BT9" s="774"/>
      <c r="BU9" s="774"/>
      <c r="BV9" s="774"/>
      <c r="BW9" s="774"/>
      <c r="BX9" s="774"/>
      <c r="BY9" s="774"/>
      <c r="BZ9" s="774"/>
      <c r="CA9" s="774"/>
      <c r="CB9" s="774"/>
      <c r="CC9" s="774"/>
      <c r="CD9" s="774"/>
      <c r="CE9" s="774"/>
      <c r="CF9" s="774"/>
      <c r="CG9" s="775"/>
      <c r="CH9" s="776">
        <v>-12</v>
      </c>
      <c r="CI9" s="777"/>
      <c r="CJ9" s="777"/>
      <c r="CK9" s="777"/>
      <c r="CL9" s="778"/>
      <c r="CM9" s="776">
        <v>965</v>
      </c>
      <c r="CN9" s="777"/>
      <c r="CO9" s="777"/>
      <c r="CP9" s="777"/>
      <c r="CQ9" s="778"/>
      <c r="CR9" s="776">
        <v>1</v>
      </c>
      <c r="CS9" s="777"/>
      <c r="CT9" s="777"/>
      <c r="CU9" s="777"/>
      <c r="CV9" s="778"/>
      <c r="CW9" s="776">
        <v>10</v>
      </c>
      <c r="CX9" s="777"/>
      <c r="CY9" s="777"/>
      <c r="CZ9" s="777"/>
      <c r="DA9" s="778"/>
      <c r="DB9" s="776" t="s">
        <v>545</v>
      </c>
      <c r="DC9" s="777"/>
      <c r="DD9" s="777"/>
      <c r="DE9" s="777"/>
      <c r="DF9" s="778"/>
      <c r="DG9" s="776" t="s">
        <v>545</v>
      </c>
      <c r="DH9" s="777"/>
      <c r="DI9" s="777"/>
      <c r="DJ9" s="777"/>
      <c r="DK9" s="778"/>
      <c r="DL9" s="776" t="s">
        <v>545</v>
      </c>
      <c r="DM9" s="777"/>
      <c r="DN9" s="777"/>
      <c r="DO9" s="777"/>
      <c r="DP9" s="778"/>
      <c r="DQ9" s="776" t="s">
        <v>545</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549</v>
      </c>
      <c r="BT10" s="774"/>
      <c r="BU10" s="774"/>
      <c r="BV10" s="774"/>
      <c r="BW10" s="774"/>
      <c r="BX10" s="774"/>
      <c r="BY10" s="774"/>
      <c r="BZ10" s="774"/>
      <c r="CA10" s="774"/>
      <c r="CB10" s="774"/>
      <c r="CC10" s="774"/>
      <c r="CD10" s="774"/>
      <c r="CE10" s="774"/>
      <c r="CF10" s="774"/>
      <c r="CG10" s="775"/>
      <c r="CH10" s="776">
        <v>-29</v>
      </c>
      <c r="CI10" s="777"/>
      <c r="CJ10" s="777"/>
      <c r="CK10" s="777"/>
      <c r="CL10" s="778"/>
      <c r="CM10" s="776">
        <v>269</v>
      </c>
      <c r="CN10" s="777"/>
      <c r="CO10" s="777"/>
      <c r="CP10" s="777"/>
      <c r="CQ10" s="778"/>
      <c r="CR10" s="776">
        <v>300</v>
      </c>
      <c r="CS10" s="777"/>
      <c r="CT10" s="777"/>
      <c r="CU10" s="777"/>
      <c r="CV10" s="778"/>
      <c r="CW10" s="776" t="s">
        <v>545</v>
      </c>
      <c r="CX10" s="777"/>
      <c r="CY10" s="777"/>
      <c r="CZ10" s="777"/>
      <c r="DA10" s="778"/>
      <c r="DB10" s="776" t="s">
        <v>545</v>
      </c>
      <c r="DC10" s="777"/>
      <c r="DD10" s="777"/>
      <c r="DE10" s="777"/>
      <c r="DF10" s="778"/>
      <c r="DG10" s="776" t="s">
        <v>545</v>
      </c>
      <c r="DH10" s="777"/>
      <c r="DI10" s="777"/>
      <c r="DJ10" s="777"/>
      <c r="DK10" s="778"/>
      <c r="DL10" s="776" t="s">
        <v>545</v>
      </c>
      <c r="DM10" s="777"/>
      <c r="DN10" s="777"/>
      <c r="DO10" s="777"/>
      <c r="DP10" s="778"/>
      <c r="DQ10" s="776" t="s">
        <v>545</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550</v>
      </c>
      <c r="BT11" s="774"/>
      <c r="BU11" s="774"/>
      <c r="BV11" s="774"/>
      <c r="BW11" s="774"/>
      <c r="BX11" s="774"/>
      <c r="BY11" s="774"/>
      <c r="BZ11" s="774"/>
      <c r="CA11" s="774"/>
      <c r="CB11" s="774"/>
      <c r="CC11" s="774"/>
      <c r="CD11" s="774"/>
      <c r="CE11" s="774"/>
      <c r="CF11" s="774"/>
      <c r="CG11" s="775"/>
      <c r="CH11" s="776">
        <v>5</v>
      </c>
      <c r="CI11" s="777"/>
      <c r="CJ11" s="777"/>
      <c r="CK11" s="777"/>
      <c r="CL11" s="778"/>
      <c r="CM11" s="776">
        <v>1876</v>
      </c>
      <c r="CN11" s="777"/>
      <c r="CO11" s="777"/>
      <c r="CP11" s="777"/>
      <c r="CQ11" s="778"/>
      <c r="CR11" s="776">
        <v>37</v>
      </c>
      <c r="CS11" s="777"/>
      <c r="CT11" s="777"/>
      <c r="CU11" s="777"/>
      <c r="CV11" s="778"/>
      <c r="CW11" s="776">
        <v>16</v>
      </c>
      <c r="CX11" s="777"/>
      <c r="CY11" s="777"/>
      <c r="CZ11" s="777"/>
      <c r="DA11" s="778"/>
      <c r="DB11" s="776" t="s">
        <v>545</v>
      </c>
      <c r="DC11" s="777"/>
      <c r="DD11" s="777"/>
      <c r="DE11" s="777"/>
      <c r="DF11" s="778"/>
      <c r="DG11" s="776" t="s">
        <v>545</v>
      </c>
      <c r="DH11" s="777"/>
      <c r="DI11" s="777"/>
      <c r="DJ11" s="777"/>
      <c r="DK11" s="778"/>
      <c r="DL11" s="776" t="s">
        <v>545</v>
      </c>
      <c r="DM11" s="777"/>
      <c r="DN11" s="777"/>
      <c r="DO11" s="777"/>
      <c r="DP11" s="778"/>
      <c r="DQ11" s="776" t="s">
        <v>545</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551</v>
      </c>
      <c r="BT12" s="774"/>
      <c r="BU12" s="774"/>
      <c r="BV12" s="774"/>
      <c r="BW12" s="774"/>
      <c r="BX12" s="774"/>
      <c r="BY12" s="774"/>
      <c r="BZ12" s="774"/>
      <c r="CA12" s="774"/>
      <c r="CB12" s="774"/>
      <c r="CC12" s="774"/>
      <c r="CD12" s="774"/>
      <c r="CE12" s="774"/>
      <c r="CF12" s="774"/>
      <c r="CG12" s="775"/>
      <c r="CH12" s="776">
        <v>-3</v>
      </c>
      <c r="CI12" s="777"/>
      <c r="CJ12" s="777"/>
      <c r="CK12" s="777"/>
      <c r="CL12" s="778"/>
      <c r="CM12" s="776">
        <v>799</v>
      </c>
      <c r="CN12" s="777"/>
      <c r="CO12" s="777"/>
      <c r="CP12" s="777"/>
      <c r="CQ12" s="778"/>
      <c r="CR12" s="776">
        <v>1</v>
      </c>
      <c r="CS12" s="777"/>
      <c r="CT12" s="777"/>
      <c r="CU12" s="777"/>
      <c r="CV12" s="778"/>
      <c r="CW12" s="776">
        <v>0</v>
      </c>
      <c r="CX12" s="777"/>
      <c r="CY12" s="777"/>
      <c r="CZ12" s="777"/>
      <c r="DA12" s="778"/>
      <c r="DB12" s="776" t="s">
        <v>545</v>
      </c>
      <c r="DC12" s="777"/>
      <c r="DD12" s="777"/>
      <c r="DE12" s="777"/>
      <c r="DF12" s="778"/>
      <c r="DG12" s="776" t="s">
        <v>545</v>
      </c>
      <c r="DH12" s="777"/>
      <c r="DI12" s="777"/>
      <c r="DJ12" s="777"/>
      <c r="DK12" s="778"/>
      <c r="DL12" s="776" t="s">
        <v>545</v>
      </c>
      <c r="DM12" s="777"/>
      <c r="DN12" s="777"/>
      <c r="DO12" s="777"/>
      <c r="DP12" s="778"/>
      <c r="DQ12" s="776" t="s">
        <v>545</v>
      </c>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t="s">
        <v>552</v>
      </c>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71850</v>
      </c>
      <c r="R23" s="793"/>
      <c r="S23" s="793"/>
      <c r="T23" s="793"/>
      <c r="U23" s="793"/>
      <c r="V23" s="793">
        <v>68595</v>
      </c>
      <c r="W23" s="793"/>
      <c r="X23" s="793"/>
      <c r="Y23" s="793"/>
      <c r="Z23" s="793"/>
      <c r="AA23" s="793">
        <f>Q23-V23</f>
        <v>3255</v>
      </c>
      <c r="AB23" s="793"/>
      <c r="AC23" s="793"/>
      <c r="AD23" s="793"/>
      <c r="AE23" s="794"/>
      <c r="AF23" s="795">
        <v>2900</v>
      </c>
      <c r="AG23" s="793"/>
      <c r="AH23" s="793"/>
      <c r="AI23" s="793"/>
      <c r="AJ23" s="796"/>
      <c r="AK23" s="797"/>
      <c r="AL23" s="798"/>
      <c r="AM23" s="798"/>
      <c r="AN23" s="798"/>
      <c r="AO23" s="798"/>
      <c r="AP23" s="793">
        <v>28558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4">
        <v>16924</v>
      </c>
      <c r="R28" s="825">
        <v>16924419</v>
      </c>
      <c r="S28" s="825">
        <v>16924419</v>
      </c>
      <c r="T28" s="825">
        <v>16924419</v>
      </c>
      <c r="U28" s="826">
        <v>16924419</v>
      </c>
      <c r="V28" s="827">
        <v>16749</v>
      </c>
      <c r="W28" s="827"/>
      <c r="X28" s="827"/>
      <c r="Y28" s="827"/>
      <c r="Z28" s="827"/>
      <c r="AA28" s="827">
        <v>176</v>
      </c>
      <c r="AB28" s="827"/>
      <c r="AC28" s="827"/>
      <c r="AD28" s="827"/>
      <c r="AE28" s="828"/>
      <c r="AF28" s="829">
        <v>176</v>
      </c>
      <c r="AG28" s="827"/>
      <c r="AH28" s="827"/>
      <c r="AI28" s="827"/>
      <c r="AJ28" s="830"/>
      <c r="AK28" s="831">
        <v>1347</v>
      </c>
      <c r="AL28" s="832"/>
      <c r="AM28" s="832"/>
      <c r="AN28" s="832"/>
      <c r="AO28" s="832"/>
      <c r="AP28" s="832" t="s">
        <v>545</v>
      </c>
      <c r="AQ28" s="832"/>
      <c r="AR28" s="832"/>
      <c r="AS28" s="832"/>
      <c r="AT28" s="832"/>
      <c r="AU28" s="832" t="s">
        <v>545</v>
      </c>
      <c r="AV28" s="832"/>
      <c r="AW28" s="832"/>
      <c r="AX28" s="832"/>
      <c r="AY28" s="832"/>
      <c r="AZ28" s="833"/>
      <c r="BA28" s="833"/>
      <c r="BB28" s="833"/>
      <c r="BC28" s="833"/>
      <c r="BD28" s="833"/>
      <c r="BE28" s="822"/>
      <c r="BF28" s="822"/>
      <c r="BG28" s="822"/>
      <c r="BH28" s="822"/>
      <c r="BI28" s="823"/>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820">
        <v>18967</v>
      </c>
      <c r="R29" s="787">
        <v>18966672</v>
      </c>
      <c r="S29" s="787">
        <v>18966672</v>
      </c>
      <c r="T29" s="787">
        <v>18966672</v>
      </c>
      <c r="U29" s="821">
        <v>18966672</v>
      </c>
      <c r="V29" s="784">
        <v>18521</v>
      </c>
      <c r="W29" s="784"/>
      <c r="X29" s="784"/>
      <c r="Y29" s="784"/>
      <c r="Z29" s="784"/>
      <c r="AA29" s="784">
        <f>Q29-V29</f>
        <v>446</v>
      </c>
      <c r="AB29" s="784"/>
      <c r="AC29" s="784"/>
      <c r="AD29" s="784"/>
      <c r="AE29" s="785"/>
      <c r="AF29" s="786">
        <v>446</v>
      </c>
      <c r="AG29" s="787"/>
      <c r="AH29" s="787"/>
      <c r="AI29" s="787"/>
      <c r="AJ29" s="788"/>
      <c r="AK29" s="838">
        <v>2827</v>
      </c>
      <c r="AL29" s="834"/>
      <c r="AM29" s="834"/>
      <c r="AN29" s="834"/>
      <c r="AO29" s="834"/>
      <c r="AP29" s="834" t="s">
        <v>545</v>
      </c>
      <c r="AQ29" s="834"/>
      <c r="AR29" s="834"/>
      <c r="AS29" s="834"/>
      <c r="AT29" s="834"/>
      <c r="AU29" s="834" t="s">
        <v>545</v>
      </c>
      <c r="AV29" s="834"/>
      <c r="AW29" s="834"/>
      <c r="AX29" s="834"/>
      <c r="AY29" s="834"/>
      <c r="AZ29" s="835"/>
      <c r="BA29" s="835"/>
      <c r="BB29" s="835"/>
      <c r="BC29" s="835"/>
      <c r="BD29" s="835"/>
      <c r="BE29" s="836"/>
      <c r="BF29" s="836"/>
      <c r="BG29" s="836"/>
      <c r="BH29" s="836"/>
      <c r="BI29" s="837"/>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6181</v>
      </c>
      <c r="R30" s="784"/>
      <c r="S30" s="784"/>
      <c r="T30" s="784"/>
      <c r="U30" s="784"/>
      <c r="V30" s="784">
        <v>5747</v>
      </c>
      <c r="W30" s="784"/>
      <c r="X30" s="784"/>
      <c r="Y30" s="784"/>
      <c r="Z30" s="784"/>
      <c r="AA30" s="784">
        <v>433</v>
      </c>
      <c r="AB30" s="784"/>
      <c r="AC30" s="784"/>
      <c r="AD30" s="784"/>
      <c r="AE30" s="785"/>
      <c r="AF30" s="786">
        <v>433</v>
      </c>
      <c r="AG30" s="787"/>
      <c r="AH30" s="787"/>
      <c r="AI30" s="787"/>
      <c r="AJ30" s="788"/>
      <c r="AK30" s="838">
        <v>2410</v>
      </c>
      <c r="AL30" s="834"/>
      <c r="AM30" s="834"/>
      <c r="AN30" s="834"/>
      <c r="AO30" s="834"/>
      <c r="AP30" s="834" t="s">
        <v>545</v>
      </c>
      <c r="AQ30" s="834"/>
      <c r="AR30" s="834"/>
      <c r="AS30" s="834"/>
      <c r="AT30" s="834"/>
      <c r="AU30" s="834" t="s">
        <v>545</v>
      </c>
      <c r="AV30" s="834"/>
      <c r="AW30" s="834"/>
      <c r="AX30" s="834"/>
      <c r="AY30" s="834"/>
      <c r="AZ30" s="835"/>
      <c r="BA30" s="835"/>
      <c r="BB30" s="835"/>
      <c r="BC30" s="835"/>
      <c r="BD30" s="835"/>
      <c r="BE30" s="836"/>
      <c r="BF30" s="836"/>
      <c r="BG30" s="836"/>
      <c r="BH30" s="836"/>
      <c r="BI30" s="837"/>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7061</v>
      </c>
      <c r="R31" s="784"/>
      <c r="S31" s="784"/>
      <c r="T31" s="784"/>
      <c r="U31" s="784"/>
      <c r="V31" s="784">
        <v>6455</v>
      </c>
      <c r="W31" s="784"/>
      <c r="X31" s="784"/>
      <c r="Y31" s="784"/>
      <c r="Z31" s="784"/>
      <c r="AA31" s="784">
        <v>606</v>
      </c>
      <c r="AB31" s="784"/>
      <c r="AC31" s="784"/>
      <c r="AD31" s="784"/>
      <c r="AE31" s="785"/>
      <c r="AF31" s="786">
        <v>1314</v>
      </c>
      <c r="AG31" s="787"/>
      <c r="AH31" s="787"/>
      <c r="AI31" s="787"/>
      <c r="AJ31" s="788"/>
      <c r="AK31" s="838">
        <v>2963</v>
      </c>
      <c r="AL31" s="834"/>
      <c r="AM31" s="834"/>
      <c r="AN31" s="834"/>
      <c r="AO31" s="834"/>
      <c r="AP31" s="834">
        <v>27676</v>
      </c>
      <c r="AQ31" s="834"/>
      <c r="AR31" s="834"/>
      <c r="AS31" s="834"/>
      <c r="AT31" s="834"/>
      <c r="AU31" s="834">
        <v>18986</v>
      </c>
      <c r="AV31" s="834"/>
      <c r="AW31" s="834"/>
      <c r="AX31" s="834"/>
      <c r="AY31" s="834"/>
      <c r="AZ31" s="835" t="s">
        <v>545</v>
      </c>
      <c r="BA31" s="835"/>
      <c r="BB31" s="835"/>
      <c r="BC31" s="835"/>
      <c r="BD31" s="835"/>
      <c r="BE31" s="836" t="s">
        <v>393</v>
      </c>
      <c r="BF31" s="836"/>
      <c r="BG31" s="836"/>
      <c r="BH31" s="836"/>
      <c r="BI31" s="837"/>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8"/>
      <c r="AL32" s="834"/>
      <c r="AM32" s="834"/>
      <c r="AN32" s="834"/>
      <c r="AO32" s="834"/>
      <c r="AP32" s="834"/>
      <c r="AQ32" s="834"/>
      <c r="AR32" s="834"/>
      <c r="AS32" s="834"/>
      <c r="AT32" s="834"/>
      <c r="AU32" s="834"/>
      <c r="AV32" s="834"/>
      <c r="AW32" s="834"/>
      <c r="AX32" s="834"/>
      <c r="AY32" s="834"/>
      <c r="AZ32" s="835"/>
      <c r="BA32" s="835"/>
      <c r="BB32" s="835"/>
      <c r="BC32" s="835"/>
      <c r="BD32" s="835"/>
      <c r="BE32" s="836"/>
      <c r="BF32" s="836"/>
      <c r="BG32" s="836"/>
      <c r="BH32" s="836"/>
      <c r="BI32" s="837"/>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8"/>
      <c r="AL33" s="834"/>
      <c r="AM33" s="834"/>
      <c r="AN33" s="834"/>
      <c r="AO33" s="834"/>
      <c r="AP33" s="834"/>
      <c r="AQ33" s="834"/>
      <c r="AR33" s="834"/>
      <c r="AS33" s="834"/>
      <c r="AT33" s="834"/>
      <c r="AU33" s="834"/>
      <c r="AV33" s="834"/>
      <c r="AW33" s="834"/>
      <c r="AX33" s="834"/>
      <c r="AY33" s="834"/>
      <c r="AZ33" s="835"/>
      <c r="BA33" s="835"/>
      <c r="BB33" s="835"/>
      <c r="BC33" s="835"/>
      <c r="BD33" s="835"/>
      <c r="BE33" s="836"/>
      <c r="BF33" s="836"/>
      <c r="BG33" s="836"/>
      <c r="BH33" s="836"/>
      <c r="BI33" s="837"/>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8"/>
      <c r="AL34" s="834"/>
      <c r="AM34" s="834"/>
      <c r="AN34" s="834"/>
      <c r="AO34" s="834"/>
      <c r="AP34" s="834"/>
      <c r="AQ34" s="834"/>
      <c r="AR34" s="834"/>
      <c r="AS34" s="834"/>
      <c r="AT34" s="834"/>
      <c r="AU34" s="834"/>
      <c r="AV34" s="834"/>
      <c r="AW34" s="834"/>
      <c r="AX34" s="834"/>
      <c r="AY34" s="834"/>
      <c r="AZ34" s="835"/>
      <c r="BA34" s="835"/>
      <c r="BB34" s="835"/>
      <c r="BC34" s="835"/>
      <c r="BD34" s="835"/>
      <c r="BE34" s="836"/>
      <c r="BF34" s="836"/>
      <c r="BG34" s="836"/>
      <c r="BH34" s="836"/>
      <c r="BI34" s="837"/>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8"/>
      <c r="AL35" s="834"/>
      <c r="AM35" s="834"/>
      <c r="AN35" s="834"/>
      <c r="AO35" s="834"/>
      <c r="AP35" s="834"/>
      <c r="AQ35" s="834"/>
      <c r="AR35" s="834"/>
      <c r="AS35" s="834"/>
      <c r="AT35" s="834"/>
      <c r="AU35" s="834"/>
      <c r="AV35" s="834"/>
      <c r="AW35" s="834"/>
      <c r="AX35" s="834"/>
      <c r="AY35" s="834"/>
      <c r="AZ35" s="835"/>
      <c r="BA35" s="835"/>
      <c r="BB35" s="835"/>
      <c r="BC35" s="835"/>
      <c r="BD35" s="835"/>
      <c r="BE35" s="836"/>
      <c r="BF35" s="836"/>
      <c r="BG35" s="836"/>
      <c r="BH35" s="836"/>
      <c r="BI35" s="837"/>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8"/>
      <c r="AL36" s="834"/>
      <c r="AM36" s="834"/>
      <c r="AN36" s="834"/>
      <c r="AO36" s="834"/>
      <c r="AP36" s="834"/>
      <c r="AQ36" s="834"/>
      <c r="AR36" s="834"/>
      <c r="AS36" s="834"/>
      <c r="AT36" s="834"/>
      <c r="AU36" s="834"/>
      <c r="AV36" s="834"/>
      <c r="AW36" s="834"/>
      <c r="AX36" s="834"/>
      <c r="AY36" s="834"/>
      <c r="AZ36" s="835"/>
      <c r="BA36" s="835"/>
      <c r="BB36" s="835"/>
      <c r="BC36" s="835"/>
      <c r="BD36" s="835"/>
      <c r="BE36" s="836"/>
      <c r="BF36" s="836"/>
      <c r="BG36" s="836"/>
      <c r="BH36" s="836"/>
      <c r="BI36" s="837"/>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8"/>
      <c r="AL37" s="834"/>
      <c r="AM37" s="834"/>
      <c r="AN37" s="834"/>
      <c r="AO37" s="834"/>
      <c r="AP37" s="834"/>
      <c r="AQ37" s="834"/>
      <c r="AR37" s="834"/>
      <c r="AS37" s="834"/>
      <c r="AT37" s="834"/>
      <c r="AU37" s="834"/>
      <c r="AV37" s="834"/>
      <c r="AW37" s="834"/>
      <c r="AX37" s="834"/>
      <c r="AY37" s="834"/>
      <c r="AZ37" s="835"/>
      <c r="BA37" s="835"/>
      <c r="BB37" s="835"/>
      <c r="BC37" s="835"/>
      <c r="BD37" s="835"/>
      <c r="BE37" s="836"/>
      <c r="BF37" s="836"/>
      <c r="BG37" s="836"/>
      <c r="BH37" s="836"/>
      <c r="BI37" s="837"/>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8"/>
      <c r="AL38" s="834"/>
      <c r="AM38" s="834"/>
      <c r="AN38" s="834"/>
      <c r="AO38" s="834"/>
      <c r="AP38" s="834"/>
      <c r="AQ38" s="834"/>
      <c r="AR38" s="834"/>
      <c r="AS38" s="834"/>
      <c r="AT38" s="834"/>
      <c r="AU38" s="834"/>
      <c r="AV38" s="834"/>
      <c r="AW38" s="834"/>
      <c r="AX38" s="834"/>
      <c r="AY38" s="834"/>
      <c r="AZ38" s="835"/>
      <c r="BA38" s="835"/>
      <c r="BB38" s="835"/>
      <c r="BC38" s="835"/>
      <c r="BD38" s="835"/>
      <c r="BE38" s="836"/>
      <c r="BF38" s="836"/>
      <c r="BG38" s="836"/>
      <c r="BH38" s="836"/>
      <c r="BI38" s="837"/>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8"/>
      <c r="AL39" s="834"/>
      <c r="AM39" s="834"/>
      <c r="AN39" s="834"/>
      <c r="AO39" s="834"/>
      <c r="AP39" s="834"/>
      <c r="AQ39" s="834"/>
      <c r="AR39" s="834"/>
      <c r="AS39" s="834"/>
      <c r="AT39" s="834"/>
      <c r="AU39" s="834"/>
      <c r="AV39" s="834"/>
      <c r="AW39" s="834"/>
      <c r="AX39" s="834"/>
      <c r="AY39" s="834"/>
      <c r="AZ39" s="835"/>
      <c r="BA39" s="835"/>
      <c r="BB39" s="835"/>
      <c r="BC39" s="835"/>
      <c r="BD39" s="835"/>
      <c r="BE39" s="836"/>
      <c r="BF39" s="836"/>
      <c r="BG39" s="836"/>
      <c r="BH39" s="836"/>
      <c r="BI39" s="837"/>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8"/>
      <c r="AL40" s="834"/>
      <c r="AM40" s="834"/>
      <c r="AN40" s="834"/>
      <c r="AO40" s="834"/>
      <c r="AP40" s="834"/>
      <c r="AQ40" s="834"/>
      <c r="AR40" s="834"/>
      <c r="AS40" s="834"/>
      <c r="AT40" s="834"/>
      <c r="AU40" s="834"/>
      <c r="AV40" s="834"/>
      <c r="AW40" s="834"/>
      <c r="AX40" s="834"/>
      <c r="AY40" s="834"/>
      <c r="AZ40" s="835"/>
      <c r="BA40" s="835"/>
      <c r="BB40" s="835"/>
      <c r="BC40" s="835"/>
      <c r="BD40" s="835"/>
      <c r="BE40" s="836"/>
      <c r="BF40" s="836"/>
      <c r="BG40" s="836"/>
      <c r="BH40" s="836"/>
      <c r="BI40" s="837"/>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8"/>
      <c r="AL41" s="834"/>
      <c r="AM41" s="834"/>
      <c r="AN41" s="834"/>
      <c r="AO41" s="834"/>
      <c r="AP41" s="834"/>
      <c r="AQ41" s="834"/>
      <c r="AR41" s="834"/>
      <c r="AS41" s="834"/>
      <c r="AT41" s="834"/>
      <c r="AU41" s="834"/>
      <c r="AV41" s="834"/>
      <c r="AW41" s="834"/>
      <c r="AX41" s="834"/>
      <c r="AY41" s="834"/>
      <c r="AZ41" s="835"/>
      <c r="BA41" s="835"/>
      <c r="BB41" s="835"/>
      <c r="BC41" s="835"/>
      <c r="BD41" s="835"/>
      <c r="BE41" s="836"/>
      <c r="BF41" s="836"/>
      <c r="BG41" s="836"/>
      <c r="BH41" s="836"/>
      <c r="BI41" s="837"/>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8"/>
      <c r="AL42" s="834"/>
      <c r="AM42" s="834"/>
      <c r="AN42" s="834"/>
      <c r="AO42" s="834"/>
      <c r="AP42" s="834"/>
      <c r="AQ42" s="834"/>
      <c r="AR42" s="834"/>
      <c r="AS42" s="834"/>
      <c r="AT42" s="834"/>
      <c r="AU42" s="834"/>
      <c r="AV42" s="834"/>
      <c r="AW42" s="834"/>
      <c r="AX42" s="834"/>
      <c r="AY42" s="834"/>
      <c r="AZ42" s="835"/>
      <c r="BA42" s="835"/>
      <c r="BB42" s="835"/>
      <c r="BC42" s="835"/>
      <c r="BD42" s="835"/>
      <c r="BE42" s="836"/>
      <c r="BF42" s="836"/>
      <c r="BG42" s="836"/>
      <c r="BH42" s="836"/>
      <c r="BI42" s="837"/>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8"/>
      <c r="AL43" s="834"/>
      <c r="AM43" s="834"/>
      <c r="AN43" s="834"/>
      <c r="AO43" s="834"/>
      <c r="AP43" s="834"/>
      <c r="AQ43" s="834"/>
      <c r="AR43" s="834"/>
      <c r="AS43" s="834"/>
      <c r="AT43" s="834"/>
      <c r="AU43" s="834"/>
      <c r="AV43" s="834"/>
      <c r="AW43" s="834"/>
      <c r="AX43" s="834"/>
      <c r="AY43" s="834"/>
      <c r="AZ43" s="835"/>
      <c r="BA43" s="835"/>
      <c r="BB43" s="835"/>
      <c r="BC43" s="835"/>
      <c r="BD43" s="835"/>
      <c r="BE43" s="836"/>
      <c r="BF43" s="836"/>
      <c r="BG43" s="836"/>
      <c r="BH43" s="836"/>
      <c r="BI43" s="837"/>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8"/>
      <c r="AL44" s="834"/>
      <c r="AM44" s="834"/>
      <c r="AN44" s="834"/>
      <c r="AO44" s="834"/>
      <c r="AP44" s="834"/>
      <c r="AQ44" s="834"/>
      <c r="AR44" s="834"/>
      <c r="AS44" s="834"/>
      <c r="AT44" s="834"/>
      <c r="AU44" s="834"/>
      <c r="AV44" s="834"/>
      <c r="AW44" s="834"/>
      <c r="AX44" s="834"/>
      <c r="AY44" s="834"/>
      <c r="AZ44" s="835"/>
      <c r="BA44" s="835"/>
      <c r="BB44" s="835"/>
      <c r="BC44" s="835"/>
      <c r="BD44" s="835"/>
      <c r="BE44" s="836"/>
      <c r="BF44" s="836"/>
      <c r="BG44" s="836"/>
      <c r="BH44" s="836"/>
      <c r="BI44" s="837"/>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8"/>
      <c r="AL45" s="834"/>
      <c r="AM45" s="834"/>
      <c r="AN45" s="834"/>
      <c r="AO45" s="834"/>
      <c r="AP45" s="834"/>
      <c r="AQ45" s="834"/>
      <c r="AR45" s="834"/>
      <c r="AS45" s="834"/>
      <c r="AT45" s="834"/>
      <c r="AU45" s="834"/>
      <c r="AV45" s="834"/>
      <c r="AW45" s="834"/>
      <c r="AX45" s="834"/>
      <c r="AY45" s="834"/>
      <c r="AZ45" s="835"/>
      <c r="BA45" s="835"/>
      <c r="BB45" s="835"/>
      <c r="BC45" s="835"/>
      <c r="BD45" s="835"/>
      <c r="BE45" s="836"/>
      <c r="BF45" s="836"/>
      <c r="BG45" s="836"/>
      <c r="BH45" s="836"/>
      <c r="BI45" s="837"/>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8"/>
      <c r="AL46" s="834"/>
      <c r="AM46" s="834"/>
      <c r="AN46" s="834"/>
      <c r="AO46" s="834"/>
      <c r="AP46" s="834"/>
      <c r="AQ46" s="834"/>
      <c r="AR46" s="834"/>
      <c r="AS46" s="834"/>
      <c r="AT46" s="834"/>
      <c r="AU46" s="834"/>
      <c r="AV46" s="834"/>
      <c r="AW46" s="834"/>
      <c r="AX46" s="834"/>
      <c r="AY46" s="834"/>
      <c r="AZ46" s="835"/>
      <c r="BA46" s="835"/>
      <c r="BB46" s="835"/>
      <c r="BC46" s="835"/>
      <c r="BD46" s="835"/>
      <c r="BE46" s="836"/>
      <c r="BF46" s="836"/>
      <c r="BG46" s="836"/>
      <c r="BH46" s="836"/>
      <c r="BI46" s="837"/>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8"/>
      <c r="AL47" s="834"/>
      <c r="AM47" s="834"/>
      <c r="AN47" s="834"/>
      <c r="AO47" s="834"/>
      <c r="AP47" s="834"/>
      <c r="AQ47" s="834"/>
      <c r="AR47" s="834"/>
      <c r="AS47" s="834"/>
      <c r="AT47" s="834"/>
      <c r="AU47" s="834"/>
      <c r="AV47" s="834"/>
      <c r="AW47" s="834"/>
      <c r="AX47" s="834"/>
      <c r="AY47" s="834"/>
      <c r="AZ47" s="835"/>
      <c r="BA47" s="835"/>
      <c r="BB47" s="835"/>
      <c r="BC47" s="835"/>
      <c r="BD47" s="835"/>
      <c r="BE47" s="836"/>
      <c r="BF47" s="836"/>
      <c r="BG47" s="836"/>
      <c r="BH47" s="836"/>
      <c r="BI47" s="837"/>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8"/>
      <c r="AL48" s="834"/>
      <c r="AM48" s="834"/>
      <c r="AN48" s="834"/>
      <c r="AO48" s="834"/>
      <c r="AP48" s="834"/>
      <c r="AQ48" s="834"/>
      <c r="AR48" s="834"/>
      <c r="AS48" s="834"/>
      <c r="AT48" s="834"/>
      <c r="AU48" s="834"/>
      <c r="AV48" s="834"/>
      <c r="AW48" s="834"/>
      <c r="AX48" s="834"/>
      <c r="AY48" s="834"/>
      <c r="AZ48" s="835"/>
      <c r="BA48" s="835"/>
      <c r="BB48" s="835"/>
      <c r="BC48" s="835"/>
      <c r="BD48" s="835"/>
      <c r="BE48" s="836"/>
      <c r="BF48" s="836"/>
      <c r="BG48" s="836"/>
      <c r="BH48" s="836"/>
      <c r="BI48" s="837"/>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8"/>
      <c r="AL49" s="834"/>
      <c r="AM49" s="834"/>
      <c r="AN49" s="834"/>
      <c r="AO49" s="834"/>
      <c r="AP49" s="834"/>
      <c r="AQ49" s="834"/>
      <c r="AR49" s="834"/>
      <c r="AS49" s="834"/>
      <c r="AT49" s="834"/>
      <c r="AU49" s="834"/>
      <c r="AV49" s="834"/>
      <c r="AW49" s="834"/>
      <c r="AX49" s="834"/>
      <c r="AY49" s="834"/>
      <c r="AZ49" s="835"/>
      <c r="BA49" s="835"/>
      <c r="BB49" s="835"/>
      <c r="BC49" s="835"/>
      <c r="BD49" s="835"/>
      <c r="BE49" s="836"/>
      <c r="BF49" s="836"/>
      <c r="BG49" s="836"/>
      <c r="BH49" s="836"/>
      <c r="BI49" s="837"/>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9"/>
      <c r="R50" s="840"/>
      <c r="S50" s="840"/>
      <c r="T50" s="840"/>
      <c r="U50" s="840"/>
      <c r="V50" s="840"/>
      <c r="W50" s="840"/>
      <c r="X50" s="840"/>
      <c r="Y50" s="840"/>
      <c r="Z50" s="840"/>
      <c r="AA50" s="840"/>
      <c r="AB50" s="840"/>
      <c r="AC50" s="840"/>
      <c r="AD50" s="840"/>
      <c r="AE50" s="841"/>
      <c r="AF50" s="786"/>
      <c r="AG50" s="787"/>
      <c r="AH50" s="787"/>
      <c r="AI50" s="787"/>
      <c r="AJ50" s="788"/>
      <c r="AK50" s="843"/>
      <c r="AL50" s="840"/>
      <c r="AM50" s="840"/>
      <c r="AN50" s="840"/>
      <c r="AO50" s="840"/>
      <c r="AP50" s="840"/>
      <c r="AQ50" s="840"/>
      <c r="AR50" s="840"/>
      <c r="AS50" s="840"/>
      <c r="AT50" s="840"/>
      <c r="AU50" s="840"/>
      <c r="AV50" s="840"/>
      <c r="AW50" s="840"/>
      <c r="AX50" s="840"/>
      <c r="AY50" s="840"/>
      <c r="AZ50" s="842"/>
      <c r="BA50" s="842"/>
      <c r="BB50" s="842"/>
      <c r="BC50" s="842"/>
      <c r="BD50" s="842"/>
      <c r="BE50" s="836"/>
      <c r="BF50" s="836"/>
      <c r="BG50" s="836"/>
      <c r="BH50" s="836"/>
      <c r="BI50" s="837"/>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9"/>
      <c r="R51" s="840"/>
      <c r="S51" s="840"/>
      <c r="T51" s="840"/>
      <c r="U51" s="840"/>
      <c r="V51" s="840"/>
      <c r="W51" s="840"/>
      <c r="X51" s="840"/>
      <c r="Y51" s="840"/>
      <c r="Z51" s="840"/>
      <c r="AA51" s="840"/>
      <c r="AB51" s="840"/>
      <c r="AC51" s="840"/>
      <c r="AD51" s="840"/>
      <c r="AE51" s="841"/>
      <c r="AF51" s="786"/>
      <c r="AG51" s="787"/>
      <c r="AH51" s="787"/>
      <c r="AI51" s="787"/>
      <c r="AJ51" s="788"/>
      <c r="AK51" s="843"/>
      <c r="AL51" s="840"/>
      <c r="AM51" s="840"/>
      <c r="AN51" s="840"/>
      <c r="AO51" s="840"/>
      <c r="AP51" s="840"/>
      <c r="AQ51" s="840"/>
      <c r="AR51" s="840"/>
      <c r="AS51" s="840"/>
      <c r="AT51" s="840"/>
      <c r="AU51" s="840"/>
      <c r="AV51" s="840"/>
      <c r="AW51" s="840"/>
      <c r="AX51" s="840"/>
      <c r="AY51" s="840"/>
      <c r="AZ51" s="842"/>
      <c r="BA51" s="842"/>
      <c r="BB51" s="842"/>
      <c r="BC51" s="842"/>
      <c r="BD51" s="842"/>
      <c r="BE51" s="836"/>
      <c r="BF51" s="836"/>
      <c r="BG51" s="836"/>
      <c r="BH51" s="836"/>
      <c r="BI51" s="837"/>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9"/>
      <c r="R52" s="840"/>
      <c r="S52" s="840"/>
      <c r="T52" s="840"/>
      <c r="U52" s="840"/>
      <c r="V52" s="840"/>
      <c r="W52" s="840"/>
      <c r="X52" s="840"/>
      <c r="Y52" s="840"/>
      <c r="Z52" s="840"/>
      <c r="AA52" s="840"/>
      <c r="AB52" s="840"/>
      <c r="AC52" s="840"/>
      <c r="AD52" s="840"/>
      <c r="AE52" s="841"/>
      <c r="AF52" s="786"/>
      <c r="AG52" s="787"/>
      <c r="AH52" s="787"/>
      <c r="AI52" s="787"/>
      <c r="AJ52" s="788"/>
      <c r="AK52" s="843"/>
      <c r="AL52" s="840"/>
      <c r="AM52" s="840"/>
      <c r="AN52" s="840"/>
      <c r="AO52" s="840"/>
      <c r="AP52" s="840"/>
      <c r="AQ52" s="840"/>
      <c r="AR52" s="840"/>
      <c r="AS52" s="840"/>
      <c r="AT52" s="840"/>
      <c r="AU52" s="840"/>
      <c r="AV52" s="840"/>
      <c r="AW52" s="840"/>
      <c r="AX52" s="840"/>
      <c r="AY52" s="840"/>
      <c r="AZ52" s="842"/>
      <c r="BA52" s="842"/>
      <c r="BB52" s="842"/>
      <c r="BC52" s="842"/>
      <c r="BD52" s="842"/>
      <c r="BE52" s="836"/>
      <c r="BF52" s="836"/>
      <c r="BG52" s="836"/>
      <c r="BH52" s="836"/>
      <c r="BI52" s="837"/>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9"/>
      <c r="R53" s="840"/>
      <c r="S53" s="840"/>
      <c r="T53" s="840"/>
      <c r="U53" s="840"/>
      <c r="V53" s="840"/>
      <c r="W53" s="840"/>
      <c r="X53" s="840"/>
      <c r="Y53" s="840"/>
      <c r="Z53" s="840"/>
      <c r="AA53" s="840"/>
      <c r="AB53" s="840"/>
      <c r="AC53" s="840"/>
      <c r="AD53" s="840"/>
      <c r="AE53" s="841"/>
      <c r="AF53" s="786"/>
      <c r="AG53" s="787"/>
      <c r="AH53" s="787"/>
      <c r="AI53" s="787"/>
      <c r="AJ53" s="788"/>
      <c r="AK53" s="843"/>
      <c r="AL53" s="840"/>
      <c r="AM53" s="840"/>
      <c r="AN53" s="840"/>
      <c r="AO53" s="840"/>
      <c r="AP53" s="840"/>
      <c r="AQ53" s="840"/>
      <c r="AR53" s="840"/>
      <c r="AS53" s="840"/>
      <c r="AT53" s="840"/>
      <c r="AU53" s="840"/>
      <c r="AV53" s="840"/>
      <c r="AW53" s="840"/>
      <c r="AX53" s="840"/>
      <c r="AY53" s="840"/>
      <c r="AZ53" s="842"/>
      <c r="BA53" s="842"/>
      <c r="BB53" s="842"/>
      <c r="BC53" s="842"/>
      <c r="BD53" s="842"/>
      <c r="BE53" s="836"/>
      <c r="BF53" s="836"/>
      <c r="BG53" s="836"/>
      <c r="BH53" s="836"/>
      <c r="BI53" s="837"/>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9"/>
      <c r="R54" s="840"/>
      <c r="S54" s="840"/>
      <c r="T54" s="840"/>
      <c r="U54" s="840"/>
      <c r="V54" s="840"/>
      <c r="W54" s="840"/>
      <c r="X54" s="840"/>
      <c r="Y54" s="840"/>
      <c r="Z54" s="840"/>
      <c r="AA54" s="840"/>
      <c r="AB54" s="840"/>
      <c r="AC54" s="840"/>
      <c r="AD54" s="840"/>
      <c r="AE54" s="841"/>
      <c r="AF54" s="786"/>
      <c r="AG54" s="787"/>
      <c r="AH54" s="787"/>
      <c r="AI54" s="787"/>
      <c r="AJ54" s="788"/>
      <c r="AK54" s="843"/>
      <c r="AL54" s="840"/>
      <c r="AM54" s="840"/>
      <c r="AN54" s="840"/>
      <c r="AO54" s="840"/>
      <c r="AP54" s="840"/>
      <c r="AQ54" s="840"/>
      <c r="AR54" s="840"/>
      <c r="AS54" s="840"/>
      <c r="AT54" s="840"/>
      <c r="AU54" s="840"/>
      <c r="AV54" s="840"/>
      <c r="AW54" s="840"/>
      <c r="AX54" s="840"/>
      <c r="AY54" s="840"/>
      <c r="AZ54" s="842"/>
      <c r="BA54" s="842"/>
      <c r="BB54" s="842"/>
      <c r="BC54" s="842"/>
      <c r="BD54" s="842"/>
      <c r="BE54" s="836"/>
      <c r="BF54" s="836"/>
      <c r="BG54" s="836"/>
      <c r="BH54" s="836"/>
      <c r="BI54" s="837"/>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9"/>
      <c r="R55" s="840"/>
      <c r="S55" s="840"/>
      <c r="T55" s="840"/>
      <c r="U55" s="840"/>
      <c r="V55" s="840"/>
      <c r="W55" s="840"/>
      <c r="X55" s="840"/>
      <c r="Y55" s="840"/>
      <c r="Z55" s="840"/>
      <c r="AA55" s="840"/>
      <c r="AB55" s="840"/>
      <c r="AC55" s="840"/>
      <c r="AD55" s="840"/>
      <c r="AE55" s="841"/>
      <c r="AF55" s="786"/>
      <c r="AG55" s="787"/>
      <c r="AH55" s="787"/>
      <c r="AI55" s="787"/>
      <c r="AJ55" s="788"/>
      <c r="AK55" s="843"/>
      <c r="AL55" s="840"/>
      <c r="AM55" s="840"/>
      <c r="AN55" s="840"/>
      <c r="AO55" s="840"/>
      <c r="AP55" s="840"/>
      <c r="AQ55" s="840"/>
      <c r="AR55" s="840"/>
      <c r="AS55" s="840"/>
      <c r="AT55" s="840"/>
      <c r="AU55" s="840"/>
      <c r="AV55" s="840"/>
      <c r="AW55" s="840"/>
      <c r="AX55" s="840"/>
      <c r="AY55" s="840"/>
      <c r="AZ55" s="842"/>
      <c r="BA55" s="842"/>
      <c r="BB55" s="842"/>
      <c r="BC55" s="842"/>
      <c r="BD55" s="842"/>
      <c r="BE55" s="836"/>
      <c r="BF55" s="836"/>
      <c r="BG55" s="836"/>
      <c r="BH55" s="836"/>
      <c r="BI55" s="837"/>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9"/>
      <c r="R56" s="840"/>
      <c r="S56" s="840"/>
      <c r="T56" s="840"/>
      <c r="U56" s="840"/>
      <c r="V56" s="840"/>
      <c r="W56" s="840"/>
      <c r="X56" s="840"/>
      <c r="Y56" s="840"/>
      <c r="Z56" s="840"/>
      <c r="AA56" s="840"/>
      <c r="AB56" s="840"/>
      <c r="AC56" s="840"/>
      <c r="AD56" s="840"/>
      <c r="AE56" s="841"/>
      <c r="AF56" s="786"/>
      <c r="AG56" s="787"/>
      <c r="AH56" s="787"/>
      <c r="AI56" s="787"/>
      <c r="AJ56" s="788"/>
      <c r="AK56" s="843"/>
      <c r="AL56" s="840"/>
      <c r="AM56" s="840"/>
      <c r="AN56" s="840"/>
      <c r="AO56" s="840"/>
      <c r="AP56" s="840"/>
      <c r="AQ56" s="840"/>
      <c r="AR56" s="840"/>
      <c r="AS56" s="840"/>
      <c r="AT56" s="840"/>
      <c r="AU56" s="840"/>
      <c r="AV56" s="840"/>
      <c r="AW56" s="840"/>
      <c r="AX56" s="840"/>
      <c r="AY56" s="840"/>
      <c r="AZ56" s="842"/>
      <c r="BA56" s="842"/>
      <c r="BB56" s="842"/>
      <c r="BC56" s="842"/>
      <c r="BD56" s="842"/>
      <c r="BE56" s="836"/>
      <c r="BF56" s="836"/>
      <c r="BG56" s="836"/>
      <c r="BH56" s="836"/>
      <c r="BI56" s="837"/>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9"/>
      <c r="R57" s="840"/>
      <c r="S57" s="840"/>
      <c r="T57" s="840"/>
      <c r="U57" s="840"/>
      <c r="V57" s="840"/>
      <c r="W57" s="840"/>
      <c r="X57" s="840"/>
      <c r="Y57" s="840"/>
      <c r="Z57" s="840"/>
      <c r="AA57" s="840"/>
      <c r="AB57" s="840"/>
      <c r="AC57" s="840"/>
      <c r="AD57" s="840"/>
      <c r="AE57" s="841"/>
      <c r="AF57" s="786"/>
      <c r="AG57" s="787"/>
      <c r="AH57" s="787"/>
      <c r="AI57" s="787"/>
      <c r="AJ57" s="788"/>
      <c r="AK57" s="843"/>
      <c r="AL57" s="840"/>
      <c r="AM57" s="840"/>
      <c r="AN57" s="840"/>
      <c r="AO57" s="840"/>
      <c r="AP57" s="840"/>
      <c r="AQ57" s="840"/>
      <c r="AR57" s="840"/>
      <c r="AS57" s="840"/>
      <c r="AT57" s="840"/>
      <c r="AU57" s="840"/>
      <c r="AV57" s="840"/>
      <c r="AW57" s="840"/>
      <c r="AX57" s="840"/>
      <c r="AY57" s="840"/>
      <c r="AZ57" s="842"/>
      <c r="BA57" s="842"/>
      <c r="BB57" s="842"/>
      <c r="BC57" s="842"/>
      <c r="BD57" s="842"/>
      <c r="BE57" s="836"/>
      <c r="BF57" s="836"/>
      <c r="BG57" s="836"/>
      <c r="BH57" s="836"/>
      <c r="BI57" s="837"/>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9"/>
      <c r="R58" s="840"/>
      <c r="S58" s="840"/>
      <c r="T58" s="840"/>
      <c r="U58" s="840"/>
      <c r="V58" s="840"/>
      <c r="W58" s="840"/>
      <c r="X58" s="840"/>
      <c r="Y58" s="840"/>
      <c r="Z58" s="840"/>
      <c r="AA58" s="840"/>
      <c r="AB58" s="840"/>
      <c r="AC58" s="840"/>
      <c r="AD58" s="840"/>
      <c r="AE58" s="841"/>
      <c r="AF58" s="786"/>
      <c r="AG58" s="787"/>
      <c r="AH58" s="787"/>
      <c r="AI58" s="787"/>
      <c r="AJ58" s="788"/>
      <c r="AK58" s="843"/>
      <c r="AL58" s="840"/>
      <c r="AM58" s="840"/>
      <c r="AN58" s="840"/>
      <c r="AO58" s="840"/>
      <c r="AP58" s="840"/>
      <c r="AQ58" s="840"/>
      <c r="AR58" s="840"/>
      <c r="AS58" s="840"/>
      <c r="AT58" s="840"/>
      <c r="AU58" s="840"/>
      <c r="AV58" s="840"/>
      <c r="AW58" s="840"/>
      <c r="AX58" s="840"/>
      <c r="AY58" s="840"/>
      <c r="AZ58" s="842"/>
      <c r="BA58" s="842"/>
      <c r="BB58" s="842"/>
      <c r="BC58" s="842"/>
      <c r="BD58" s="842"/>
      <c r="BE58" s="836"/>
      <c r="BF58" s="836"/>
      <c r="BG58" s="836"/>
      <c r="BH58" s="836"/>
      <c r="BI58" s="837"/>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9"/>
      <c r="R59" s="840"/>
      <c r="S59" s="840"/>
      <c r="T59" s="840"/>
      <c r="U59" s="840"/>
      <c r="V59" s="840"/>
      <c r="W59" s="840"/>
      <c r="X59" s="840"/>
      <c r="Y59" s="840"/>
      <c r="Z59" s="840"/>
      <c r="AA59" s="840"/>
      <c r="AB59" s="840"/>
      <c r="AC59" s="840"/>
      <c r="AD59" s="840"/>
      <c r="AE59" s="841"/>
      <c r="AF59" s="786"/>
      <c r="AG59" s="787"/>
      <c r="AH59" s="787"/>
      <c r="AI59" s="787"/>
      <c r="AJ59" s="788"/>
      <c r="AK59" s="843"/>
      <c r="AL59" s="840"/>
      <c r="AM59" s="840"/>
      <c r="AN59" s="840"/>
      <c r="AO59" s="840"/>
      <c r="AP59" s="840"/>
      <c r="AQ59" s="840"/>
      <c r="AR59" s="840"/>
      <c r="AS59" s="840"/>
      <c r="AT59" s="840"/>
      <c r="AU59" s="840"/>
      <c r="AV59" s="840"/>
      <c r="AW59" s="840"/>
      <c r="AX59" s="840"/>
      <c r="AY59" s="840"/>
      <c r="AZ59" s="842"/>
      <c r="BA59" s="842"/>
      <c r="BB59" s="842"/>
      <c r="BC59" s="842"/>
      <c r="BD59" s="842"/>
      <c r="BE59" s="836"/>
      <c r="BF59" s="836"/>
      <c r="BG59" s="836"/>
      <c r="BH59" s="836"/>
      <c r="BI59" s="837"/>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9"/>
      <c r="R60" s="840"/>
      <c r="S60" s="840"/>
      <c r="T60" s="840"/>
      <c r="U60" s="840"/>
      <c r="V60" s="840"/>
      <c r="W60" s="840"/>
      <c r="X60" s="840"/>
      <c r="Y60" s="840"/>
      <c r="Z60" s="840"/>
      <c r="AA60" s="840"/>
      <c r="AB60" s="840"/>
      <c r="AC60" s="840"/>
      <c r="AD60" s="840"/>
      <c r="AE60" s="841"/>
      <c r="AF60" s="786"/>
      <c r="AG60" s="787"/>
      <c r="AH60" s="787"/>
      <c r="AI60" s="787"/>
      <c r="AJ60" s="788"/>
      <c r="AK60" s="843"/>
      <c r="AL60" s="840"/>
      <c r="AM60" s="840"/>
      <c r="AN60" s="840"/>
      <c r="AO60" s="840"/>
      <c r="AP60" s="840"/>
      <c r="AQ60" s="840"/>
      <c r="AR60" s="840"/>
      <c r="AS60" s="840"/>
      <c r="AT60" s="840"/>
      <c r="AU60" s="840"/>
      <c r="AV60" s="840"/>
      <c r="AW60" s="840"/>
      <c r="AX60" s="840"/>
      <c r="AY60" s="840"/>
      <c r="AZ60" s="842"/>
      <c r="BA60" s="842"/>
      <c r="BB60" s="842"/>
      <c r="BC60" s="842"/>
      <c r="BD60" s="842"/>
      <c r="BE60" s="836"/>
      <c r="BF60" s="836"/>
      <c r="BG60" s="836"/>
      <c r="BH60" s="836"/>
      <c r="BI60" s="837"/>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9"/>
      <c r="R61" s="840"/>
      <c r="S61" s="840"/>
      <c r="T61" s="840"/>
      <c r="U61" s="840"/>
      <c r="V61" s="840"/>
      <c r="W61" s="840"/>
      <c r="X61" s="840"/>
      <c r="Y61" s="840"/>
      <c r="Z61" s="840"/>
      <c r="AA61" s="840"/>
      <c r="AB61" s="840"/>
      <c r="AC61" s="840"/>
      <c r="AD61" s="840"/>
      <c r="AE61" s="841"/>
      <c r="AF61" s="786"/>
      <c r="AG61" s="787"/>
      <c r="AH61" s="787"/>
      <c r="AI61" s="787"/>
      <c r="AJ61" s="788"/>
      <c r="AK61" s="843"/>
      <c r="AL61" s="840"/>
      <c r="AM61" s="840"/>
      <c r="AN61" s="840"/>
      <c r="AO61" s="840"/>
      <c r="AP61" s="840"/>
      <c r="AQ61" s="840"/>
      <c r="AR61" s="840"/>
      <c r="AS61" s="840"/>
      <c r="AT61" s="840"/>
      <c r="AU61" s="840"/>
      <c r="AV61" s="840"/>
      <c r="AW61" s="840"/>
      <c r="AX61" s="840"/>
      <c r="AY61" s="840"/>
      <c r="AZ61" s="842"/>
      <c r="BA61" s="842"/>
      <c r="BB61" s="842"/>
      <c r="BC61" s="842"/>
      <c r="BD61" s="842"/>
      <c r="BE61" s="836"/>
      <c r="BF61" s="836"/>
      <c r="BG61" s="836"/>
      <c r="BH61" s="836"/>
      <c r="BI61" s="837"/>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9"/>
      <c r="R62" s="840"/>
      <c r="S62" s="840"/>
      <c r="T62" s="840"/>
      <c r="U62" s="840"/>
      <c r="V62" s="840"/>
      <c r="W62" s="840"/>
      <c r="X62" s="840"/>
      <c r="Y62" s="840"/>
      <c r="Z62" s="840"/>
      <c r="AA62" s="840"/>
      <c r="AB62" s="840"/>
      <c r="AC62" s="840"/>
      <c r="AD62" s="840"/>
      <c r="AE62" s="841"/>
      <c r="AF62" s="786"/>
      <c r="AG62" s="787"/>
      <c r="AH62" s="787"/>
      <c r="AI62" s="787"/>
      <c r="AJ62" s="788"/>
      <c r="AK62" s="843"/>
      <c r="AL62" s="840"/>
      <c r="AM62" s="840"/>
      <c r="AN62" s="840"/>
      <c r="AO62" s="840"/>
      <c r="AP62" s="840"/>
      <c r="AQ62" s="840"/>
      <c r="AR62" s="840"/>
      <c r="AS62" s="840"/>
      <c r="AT62" s="840"/>
      <c r="AU62" s="840"/>
      <c r="AV62" s="840"/>
      <c r="AW62" s="840"/>
      <c r="AX62" s="840"/>
      <c r="AY62" s="840"/>
      <c r="AZ62" s="842"/>
      <c r="BA62" s="842"/>
      <c r="BB62" s="842"/>
      <c r="BC62" s="842"/>
      <c r="BD62" s="842"/>
      <c r="BE62" s="836"/>
      <c r="BF62" s="836"/>
      <c r="BG62" s="836"/>
      <c r="BH62" s="836"/>
      <c r="BI62" s="837"/>
      <c r="BJ62" s="851"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395</v>
      </c>
      <c r="C63" s="790"/>
      <c r="D63" s="790"/>
      <c r="E63" s="790"/>
      <c r="F63" s="790"/>
      <c r="G63" s="790"/>
      <c r="H63" s="790"/>
      <c r="I63" s="790"/>
      <c r="J63" s="790"/>
      <c r="K63" s="790"/>
      <c r="L63" s="790"/>
      <c r="M63" s="790"/>
      <c r="N63" s="790"/>
      <c r="O63" s="790"/>
      <c r="P63" s="791"/>
      <c r="Q63" s="844"/>
      <c r="R63" s="845"/>
      <c r="S63" s="845"/>
      <c r="T63" s="845"/>
      <c r="U63" s="845"/>
      <c r="V63" s="845"/>
      <c r="W63" s="845"/>
      <c r="X63" s="845"/>
      <c r="Y63" s="845"/>
      <c r="Z63" s="845"/>
      <c r="AA63" s="845"/>
      <c r="AB63" s="845"/>
      <c r="AC63" s="845"/>
      <c r="AD63" s="845"/>
      <c r="AE63" s="846"/>
      <c r="AF63" s="847">
        <v>2369</v>
      </c>
      <c r="AG63" s="848"/>
      <c r="AH63" s="848"/>
      <c r="AI63" s="848"/>
      <c r="AJ63" s="849"/>
      <c r="AK63" s="850"/>
      <c r="AL63" s="845"/>
      <c r="AM63" s="845"/>
      <c r="AN63" s="845"/>
      <c r="AO63" s="845"/>
      <c r="AP63" s="848">
        <f>SUM(AP28:AT62)</f>
        <v>27676</v>
      </c>
      <c r="AQ63" s="848"/>
      <c r="AR63" s="848"/>
      <c r="AS63" s="848"/>
      <c r="AT63" s="848"/>
      <c r="AU63" s="848">
        <f>SUM(AU28:AY62)</f>
        <v>18986</v>
      </c>
      <c r="AV63" s="848"/>
      <c r="AW63" s="848"/>
      <c r="AX63" s="848"/>
      <c r="AY63" s="848"/>
      <c r="AZ63" s="852"/>
      <c r="BA63" s="852"/>
      <c r="BB63" s="852"/>
      <c r="BC63" s="852"/>
      <c r="BD63" s="852"/>
      <c r="BE63" s="853"/>
      <c r="BF63" s="853"/>
      <c r="BG63" s="853"/>
      <c r="BH63" s="853"/>
      <c r="BI63" s="854"/>
      <c r="BJ63" s="855" t="s">
        <v>122</v>
      </c>
      <c r="BK63" s="856"/>
      <c r="BL63" s="856"/>
      <c r="BM63" s="856"/>
      <c r="BN63" s="857"/>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8" t="s">
        <v>384</v>
      </c>
      <c r="AG66" s="815"/>
      <c r="AH66" s="815"/>
      <c r="AI66" s="815"/>
      <c r="AJ66" s="859"/>
      <c r="AK66" s="733" t="s">
        <v>385</v>
      </c>
      <c r="AL66" s="728"/>
      <c r="AM66" s="728"/>
      <c r="AN66" s="728"/>
      <c r="AO66" s="729"/>
      <c r="AP66" s="733" t="s">
        <v>386</v>
      </c>
      <c r="AQ66" s="734"/>
      <c r="AR66" s="734"/>
      <c r="AS66" s="734"/>
      <c r="AT66" s="735"/>
      <c r="AU66" s="733" t="s">
        <v>398</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0"/>
      <c r="AG67" s="818"/>
      <c r="AH67" s="818"/>
      <c r="AI67" s="818"/>
      <c r="AJ67" s="861"/>
      <c r="AK67" s="862"/>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30"/>
    </row>
    <row r="68" spans="1:131" ht="26.25" customHeight="1" thickTop="1" x14ac:dyDescent="0.2">
      <c r="A68" s="236">
        <v>1</v>
      </c>
      <c r="B68" s="873" t="s">
        <v>553</v>
      </c>
      <c r="C68" s="874"/>
      <c r="D68" s="874"/>
      <c r="E68" s="874"/>
      <c r="F68" s="874"/>
      <c r="G68" s="874"/>
      <c r="H68" s="874"/>
      <c r="I68" s="874"/>
      <c r="J68" s="874"/>
      <c r="K68" s="874"/>
      <c r="L68" s="874"/>
      <c r="M68" s="874"/>
      <c r="N68" s="874"/>
      <c r="O68" s="874"/>
      <c r="P68" s="875"/>
      <c r="Q68" s="876">
        <v>4407</v>
      </c>
      <c r="R68" s="870"/>
      <c r="S68" s="870"/>
      <c r="T68" s="870"/>
      <c r="U68" s="870"/>
      <c r="V68" s="870">
        <v>4087</v>
      </c>
      <c r="W68" s="870"/>
      <c r="X68" s="870"/>
      <c r="Y68" s="870"/>
      <c r="Z68" s="870"/>
      <c r="AA68" s="870">
        <f>Q68-V68</f>
        <v>320</v>
      </c>
      <c r="AB68" s="870"/>
      <c r="AC68" s="870"/>
      <c r="AD68" s="870"/>
      <c r="AE68" s="870"/>
      <c r="AF68" s="870">
        <v>320</v>
      </c>
      <c r="AG68" s="870"/>
      <c r="AH68" s="870"/>
      <c r="AI68" s="870"/>
      <c r="AJ68" s="870"/>
      <c r="AK68" s="870">
        <v>507</v>
      </c>
      <c r="AL68" s="870"/>
      <c r="AM68" s="870"/>
      <c r="AN68" s="870"/>
      <c r="AO68" s="870"/>
      <c r="AP68" s="870" t="s">
        <v>545</v>
      </c>
      <c r="AQ68" s="870"/>
      <c r="AR68" s="870"/>
      <c r="AS68" s="870"/>
      <c r="AT68" s="870"/>
      <c r="AU68" s="870" t="s">
        <v>545</v>
      </c>
      <c r="AV68" s="870"/>
      <c r="AW68" s="870"/>
      <c r="AX68" s="870"/>
      <c r="AY68" s="870"/>
      <c r="AZ68" s="871"/>
      <c r="BA68" s="871"/>
      <c r="BB68" s="871"/>
      <c r="BC68" s="871"/>
      <c r="BD68" s="872"/>
      <c r="BE68" s="241"/>
      <c r="BF68" s="241"/>
      <c r="BG68" s="241"/>
      <c r="BH68" s="241"/>
      <c r="BI68" s="241"/>
      <c r="BJ68" s="241"/>
      <c r="BK68" s="241"/>
      <c r="BL68" s="241"/>
      <c r="BM68" s="241"/>
      <c r="BN68" s="241"/>
      <c r="BO68" s="241"/>
      <c r="BP68" s="241"/>
      <c r="BQ68" s="238">
        <v>62</v>
      </c>
      <c r="BR68" s="243"/>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30"/>
    </row>
    <row r="69" spans="1:131" ht="26.25" customHeight="1" x14ac:dyDescent="0.2">
      <c r="A69" s="238">
        <v>2</v>
      </c>
      <c r="B69" s="877" t="s">
        <v>554</v>
      </c>
      <c r="C69" s="878"/>
      <c r="D69" s="878"/>
      <c r="E69" s="878"/>
      <c r="F69" s="878"/>
      <c r="G69" s="878"/>
      <c r="H69" s="878"/>
      <c r="I69" s="878"/>
      <c r="J69" s="878"/>
      <c r="K69" s="878"/>
      <c r="L69" s="878"/>
      <c r="M69" s="878"/>
      <c r="N69" s="878"/>
      <c r="O69" s="878"/>
      <c r="P69" s="879"/>
      <c r="Q69" s="880">
        <v>1092963</v>
      </c>
      <c r="R69" s="834"/>
      <c r="S69" s="834"/>
      <c r="T69" s="834"/>
      <c r="U69" s="834"/>
      <c r="V69" s="834">
        <v>1080088</v>
      </c>
      <c r="W69" s="834"/>
      <c r="X69" s="834"/>
      <c r="Y69" s="834"/>
      <c r="Z69" s="834"/>
      <c r="AA69" s="834">
        <v>12875</v>
      </c>
      <c r="AB69" s="834"/>
      <c r="AC69" s="834"/>
      <c r="AD69" s="834"/>
      <c r="AE69" s="834"/>
      <c r="AF69" s="834">
        <v>12875</v>
      </c>
      <c r="AG69" s="834"/>
      <c r="AH69" s="834"/>
      <c r="AI69" s="834"/>
      <c r="AJ69" s="834"/>
      <c r="AK69" s="834">
        <v>8791</v>
      </c>
      <c r="AL69" s="834"/>
      <c r="AM69" s="834"/>
      <c r="AN69" s="834"/>
      <c r="AO69" s="834"/>
      <c r="AP69" s="834" t="s">
        <v>545</v>
      </c>
      <c r="AQ69" s="834"/>
      <c r="AR69" s="834"/>
      <c r="AS69" s="834"/>
      <c r="AT69" s="834"/>
      <c r="AU69" s="834" t="s">
        <v>545</v>
      </c>
      <c r="AV69" s="834"/>
      <c r="AW69" s="834"/>
      <c r="AX69" s="834"/>
      <c r="AY69" s="834"/>
      <c r="AZ69" s="836"/>
      <c r="BA69" s="836"/>
      <c r="BB69" s="836"/>
      <c r="BC69" s="836"/>
      <c r="BD69" s="837"/>
      <c r="BE69" s="241"/>
      <c r="BF69" s="241"/>
      <c r="BG69" s="241"/>
      <c r="BH69" s="241"/>
      <c r="BI69" s="241"/>
      <c r="BJ69" s="241"/>
      <c r="BK69" s="241"/>
      <c r="BL69" s="241"/>
      <c r="BM69" s="241"/>
      <c r="BN69" s="241"/>
      <c r="BO69" s="241"/>
      <c r="BP69" s="241"/>
      <c r="BQ69" s="238">
        <v>63</v>
      </c>
      <c r="BR69" s="243"/>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30"/>
    </row>
    <row r="70" spans="1:131" ht="26.25" customHeight="1" x14ac:dyDescent="0.2">
      <c r="A70" s="238">
        <v>3</v>
      </c>
      <c r="B70" s="877"/>
      <c r="C70" s="878"/>
      <c r="D70" s="878"/>
      <c r="E70" s="878"/>
      <c r="F70" s="878"/>
      <c r="G70" s="878"/>
      <c r="H70" s="878"/>
      <c r="I70" s="878"/>
      <c r="J70" s="878"/>
      <c r="K70" s="878"/>
      <c r="L70" s="878"/>
      <c r="M70" s="878"/>
      <c r="N70" s="878"/>
      <c r="O70" s="878"/>
      <c r="P70" s="879"/>
      <c r="Q70" s="880"/>
      <c r="R70" s="834"/>
      <c r="S70" s="834"/>
      <c r="T70" s="834"/>
      <c r="U70" s="834"/>
      <c r="V70" s="834"/>
      <c r="W70" s="834"/>
      <c r="X70" s="834"/>
      <c r="Y70" s="834"/>
      <c r="Z70" s="834"/>
      <c r="AA70" s="834"/>
      <c r="AB70" s="834"/>
      <c r="AC70" s="834"/>
      <c r="AD70" s="834"/>
      <c r="AE70" s="834"/>
      <c r="AF70" s="834"/>
      <c r="AG70" s="834"/>
      <c r="AH70" s="834"/>
      <c r="AI70" s="834"/>
      <c r="AJ70" s="834"/>
      <c r="AK70" s="834"/>
      <c r="AL70" s="834"/>
      <c r="AM70" s="834"/>
      <c r="AN70" s="834"/>
      <c r="AO70" s="834"/>
      <c r="AP70" s="834"/>
      <c r="AQ70" s="834"/>
      <c r="AR70" s="834"/>
      <c r="AS70" s="834"/>
      <c r="AT70" s="834"/>
      <c r="AU70" s="834"/>
      <c r="AV70" s="834"/>
      <c r="AW70" s="834"/>
      <c r="AX70" s="834"/>
      <c r="AY70" s="834"/>
      <c r="AZ70" s="836"/>
      <c r="BA70" s="836"/>
      <c r="BB70" s="836"/>
      <c r="BC70" s="836"/>
      <c r="BD70" s="837"/>
      <c r="BE70" s="241"/>
      <c r="BF70" s="241"/>
      <c r="BG70" s="241"/>
      <c r="BH70" s="241"/>
      <c r="BI70" s="241"/>
      <c r="BJ70" s="241"/>
      <c r="BK70" s="241"/>
      <c r="BL70" s="241"/>
      <c r="BM70" s="241"/>
      <c r="BN70" s="241"/>
      <c r="BO70" s="241"/>
      <c r="BP70" s="241"/>
      <c r="BQ70" s="238">
        <v>64</v>
      </c>
      <c r="BR70" s="243"/>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30"/>
    </row>
    <row r="71" spans="1:131" ht="26.25" customHeight="1" x14ac:dyDescent="0.2">
      <c r="A71" s="238">
        <v>4</v>
      </c>
      <c r="B71" s="877"/>
      <c r="C71" s="878"/>
      <c r="D71" s="878"/>
      <c r="E71" s="878"/>
      <c r="F71" s="878"/>
      <c r="G71" s="878"/>
      <c r="H71" s="878"/>
      <c r="I71" s="878"/>
      <c r="J71" s="878"/>
      <c r="K71" s="878"/>
      <c r="L71" s="878"/>
      <c r="M71" s="878"/>
      <c r="N71" s="878"/>
      <c r="O71" s="878"/>
      <c r="P71" s="879"/>
      <c r="Q71" s="880"/>
      <c r="R71" s="834"/>
      <c r="S71" s="834"/>
      <c r="T71" s="834"/>
      <c r="U71" s="834"/>
      <c r="V71" s="834"/>
      <c r="W71" s="834"/>
      <c r="X71" s="834"/>
      <c r="Y71" s="834"/>
      <c r="Z71" s="834"/>
      <c r="AA71" s="834"/>
      <c r="AB71" s="834"/>
      <c r="AC71" s="834"/>
      <c r="AD71" s="834"/>
      <c r="AE71" s="834"/>
      <c r="AF71" s="834"/>
      <c r="AG71" s="834"/>
      <c r="AH71" s="834"/>
      <c r="AI71" s="834"/>
      <c r="AJ71" s="834"/>
      <c r="AK71" s="834"/>
      <c r="AL71" s="834"/>
      <c r="AM71" s="834"/>
      <c r="AN71" s="834"/>
      <c r="AO71" s="834"/>
      <c r="AP71" s="834"/>
      <c r="AQ71" s="834"/>
      <c r="AR71" s="834"/>
      <c r="AS71" s="834"/>
      <c r="AT71" s="834"/>
      <c r="AU71" s="834"/>
      <c r="AV71" s="834"/>
      <c r="AW71" s="834"/>
      <c r="AX71" s="834"/>
      <c r="AY71" s="834"/>
      <c r="AZ71" s="836"/>
      <c r="BA71" s="836"/>
      <c r="BB71" s="836"/>
      <c r="BC71" s="836"/>
      <c r="BD71" s="837"/>
      <c r="BE71" s="241"/>
      <c r="BF71" s="241"/>
      <c r="BG71" s="241"/>
      <c r="BH71" s="241"/>
      <c r="BI71" s="241"/>
      <c r="BJ71" s="241"/>
      <c r="BK71" s="241"/>
      <c r="BL71" s="241"/>
      <c r="BM71" s="241"/>
      <c r="BN71" s="241"/>
      <c r="BO71" s="241"/>
      <c r="BP71" s="241"/>
      <c r="BQ71" s="238">
        <v>65</v>
      </c>
      <c r="BR71" s="243"/>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30"/>
    </row>
    <row r="72" spans="1:131" ht="26.25" customHeight="1" x14ac:dyDescent="0.2">
      <c r="A72" s="238">
        <v>5</v>
      </c>
      <c r="B72" s="877"/>
      <c r="C72" s="878"/>
      <c r="D72" s="878"/>
      <c r="E72" s="878"/>
      <c r="F72" s="878"/>
      <c r="G72" s="878"/>
      <c r="H72" s="878"/>
      <c r="I72" s="878"/>
      <c r="J72" s="878"/>
      <c r="K72" s="878"/>
      <c r="L72" s="878"/>
      <c r="M72" s="878"/>
      <c r="N72" s="878"/>
      <c r="O72" s="878"/>
      <c r="P72" s="879"/>
      <c r="Q72" s="880"/>
      <c r="R72" s="834"/>
      <c r="S72" s="834"/>
      <c r="T72" s="834"/>
      <c r="U72" s="834"/>
      <c r="V72" s="834"/>
      <c r="W72" s="834"/>
      <c r="X72" s="834"/>
      <c r="Y72" s="834"/>
      <c r="Z72" s="834"/>
      <c r="AA72" s="834"/>
      <c r="AB72" s="834"/>
      <c r="AC72" s="834"/>
      <c r="AD72" s="834"/>
      <c r="AE72" s="834"/>
      <c r="AF72" s="834"/>
      <c r="AG72" s="834"/>
      <c r="AH72" s="834"/>
      <c r="AI72" s="834"/>
      <c r="AJ72" s="834"/>
      <c r="AK72" s="834"/>
      <c r="AL72" s="834"/>
      <c r="AM72" s="834"/>
      <c r="AN72" s="834"/>
      <c r="AO72" s="834"/>
      <c r="AP72" s="834"/>
      <c r="AQ72" s="834"/>
      <c r="AR72" s="834"/>
      <c r="AS72" s="834"/>
      <c r="AT72" s="834"/>
      <c r="AU72" s="834"/>
      <c r="AV72" s="834"/>
      <c r="AW72" s="834"/>
      <c r="AX72" s="834"/>
      <c r="AY72" s="834"/>
      <c r="AZ72" s="836"/>
      <c r="BA72" s="836"/>
      <c r="BB72" s="836"/>
      <c r="BC72" s="836"/>
      <c r="BD72" s="837"/>
      <c r="BE72" s="241"/>
      <c r="BF72" s="241"/>
      <c r="BG72" s="241"/>
      <c r="BH72" s="241"/>
      <c r="BI72" s="241"/>
      <c r="BJ72" s="241"/>
      <c r="BK72" s="241"/>
      <c r="BL72" s="241"/>
      <c r="BM72" s="241"/>
      <c r="BN72" s="241"/>
      <c r="BO72" s="241"/>
      <c r="BP72" s="241"/>
      <c r="BQ72" s="238">
        <v>66</v>
      </c>
      <c r="BR72" s="243"/>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30"/>
    </row>
    <row r="73" spans="1:131" ht="26.25" customHeight="1" x14ac:dyDescent="0.2">
      <c r="A73" s="238">
        <v>6</v>
      </c>
      <c r="B73" s="877"/>
      <c r="C73" s="878"/>
      <c r="D73" s="878"/>
      <c r="E73" s="878"/>
      <c r="F73" s="878"/>
      <c r="G73" s="878"/>
      <c r="H73" s="878"/>
      <c r="I73" s="878"/>
      <c r="J73" s="878"/>
      <c r="K73" s="878"/>
      <c r="L73" s="878"/>
      <c r="M73" s="878"/>
      <c r="N73" s="878"/>
      <c r="O73" s="878"/>
      <c r="P73" s="879"/>
      <c r="Q73" s="880"/>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4"/>
      <c r="AY73" s="834"/>
      <c r="AZ73" s="836"/>
      <c r="BA73" s="836"/>
      <c r="BB73" s="836"/>
      <c r="BC73" s="836"/>
      <c r="BD73" s="837"/>
      <c r="BE73" s="241"/>
      <c r="BF73" s="241"/>
      <c r="BG73" s="241"/>
      <c r="BH73" s="241"/>
      <c r="BI73" s="241"/>
      <c r="BJ73" s="241"/>
      <c r="BK73" s="241"/>
      <c r="BL73" s="241"/>
      <c r="BM73" s="241"/>
      <c r="BN73" s="241"/>
      <c r="BO73" s="241"/>
      <c r="BP73" s="241"/>
      <c r="BQ73" s="238">
        <v>67</v>
      </c>
      <c r="BR73" s="243"/>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30"/>
    </row>
    <row r="74" spans="1:131" ht="26.25" customHeight="1" x14ac:dyDescent="0.2">
      <c r="A74" s="238">
        <v>7</v>
      </c>
      <c r="B74" s="877"/>
      <c r="C74" s="878"/>
      <c r="D74" s="878"/>
      <c r="E74" s="878"/>
      <c r="F74" s="878"/>
      <c r="G74" s="878"/>
      <c r="H74" s="878"/>
      <c r="I74" s="878"/>
      <c r="J74" s="878"/>
      <c r="K74" s="878"/>
      <c r="L74" s="878"/>
      <c r="M74" s="878"/>
      <c r="N74" s="878"/>
      <c r="O74" s="878"/>
      <c r="P74" s="879"/>
      <c r="Q74" s="880"/>
      <c r="R74" s="834"/>
      <c r="S74" s="834"/>
      <c r="T74" s="834"/>
      <c r="U74" s="834"/>
      <c r="V74" s="834"/>
      <c r="W74" s="834"/>
      <c r="X74" s="834"/>
      <c r="Y74" s="834"/>
      <c r="Z74" s="834"/>
      <c r="AA74" s="834"/>
      <c r="AB74" s="834"/>
      <c r="AC74" s="834"/>
      <c r="AD74" s="834"/>
      <c r="AE74" s="834"/>
      <c r="AF74" s="834"/>
      <c r="AG74" s="834"/>
      <c r="AH74" s="834"/>
      <c r="AI74" s="834"/>
      <c r="AJ74" s="834"/>
      <c r="AK74" s="834"/>
      <c r="AL74" s="834"/>
      <c r="AM74" s="834"/>
      <c r="AN74" s="834"/>
      <c r="AO74" s="834"/>
      <c r="AP74" s="834"/>
      <c r="AQ74" s="834"/>
      <c r="AR74" s="834"/>
      <c r="AS74" s="834"/>
      <c r="AT74" s="834"/>
      <c r="AU74" s="834"/>
      <c r="AV74" s="834"/>
      <c r="AW74" s="834"/>
      <c r="AX74" s="834"/>
      <c r="AY74" s="834"/>
      <c r="AZ74" s="836"/>
      <c r="BA74" s="836"/>
      <c r="BB74" s="836"/>
      <c r="BC74" s="836"/>
      <c r="BD74" s="837"/>
      <c r="BE74" s="241"/>
      <c r="BF74" s="241"/>
      <c r="BG74" s="241"/>
      <c r="BH74" s="241"/>
      <c r="BI74" s="241"/>
      <c r="BJ74" s="241"/>
      <c r="BK74" s="241"/>
      <c r="BL74" s="241"/>
      <c r="BM74" s="241"/>
      <c r="BN74" s="241"/>
      <c r="BO74" s="241"/>
      <c r="BP74" s="241"/>
      <c r="BQ74" s="238">
        <v>68</v>
      </c>
      <c r="BR74" s="243"/>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30"/>
    </row>
    <row r="75" spans="1:131" ht="26.25" customHeight="1" x14ac:dyDescent="0.2">
      <c r="A75" s="238">
        <v>8</v>
      </c>
      <c r="B75" s="877"/>
      <c r="C75" s="878"/>
      <c r="D75" s="878"/>
      <c r="E75" s="878"/>
      <c r="F75" s="878"/>
      <c r="G75" s="878"/>
      <c r="H75" s="878"/>
      <c r="I75" s="878"/>
      <c r="J75" s="878"/>
      <c r="K75" s="878"/>
      <c r="L75" s="878"/>
      <c r="M75" s="878"/>
      <c r="N75" s="878"/>
      <c r="O75" s="878"/>
      <c r="P75" s="879"/>
      <c r="Q75" s="881"/>
      <c r="R75" s="882"/>
      <c r="S75" s="882"/>
      <c r="T75" s="882"/>
      <c r="U75" s="838"/>
      <c r="V75" s="883"/>
      <c r="W75" s="882"/>
      <c r="X75" s="882"/>
      <c r="Y75" s="882"/>
      <c r="Z75" s="838"/>
      <c r="AA75" s="883"/>
      <c r="AB75" s="882"/>
      <c r="AC75" s="882"/>
      <c r="AD75" s="882"/>
      <c r="AE75" s="838"/>
      <c r="AF75" s="883"/>
      <c r="AG75" s="882"/>
      <c r="AH75" s="882"/>
      <c r="AI75" s="882"/>
      <c r="AJ75" s="838"/>
      <c r="AK75" s="883"/>
      <c r="AL75" s="882"/>
      <c r="AM75" s="882"/>
      <c r="AN75" s="882"/>
      <c r="AO75" s="838"/>
      <c r="AP75" s="883"/>
      <c r="AQ75" s="882"/>
      <c r="AR75" s="882"/>
      <c r="AS75" s="882"/>
      <c r="AT75" s="838"/>
      <c r="AU75" s="883"/>
      <c r="AV75" s="882"/>
      <c r="AW75" s="882"/>
      <c r="AX75" s="882"/>
      <c r="AY75" s="838"/>
      <c r="AZ75" s="836"/>
      <c r="BA75" s="836"/>
      <c r="BB75" s="836"/>
      <c r="BC75" s="836"/>
      <c r="BD75" s="837"/>
      <c r="BE75" s="241"/>
      <c r="BF75" s="241"/>
      <c r="BG75" s="241"/>
      <c r="BH75" s="241"/>
      <c r="BI75" s="241"/>
      <c r="BJ75" s="241"/>
      <c r="BK75" s="241"/>
      <c r="BL75" s="241"/>
      <c r="BM75" s="241"/>
      <c r="BN75" s="241"/>
      <c r="BO75" s="241"/>
      <c r="BP75" s="241"/>
      <c r="BQ75" s="238">
        <v>69</v>
      </c>
      <c r="BR75" s="243"/>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30"/>
    </row>
    <row r="76" spans="1:131" ht="26.25" customHeight="1" x14ac:dyDescent="0.2">
      <c r="A76" s="238">
        <v>9</v>
      </c>
      <c r="B76" s="877"/>
      <c r="C76" s="878"/>
      <c r="D76" s="878"/>
      <c r="E76" s="878"/>
      <c r="F76" s="878"/>
      <c r="G76" s="878"/>
      <c r="H76" s="878"/>
      <c r="I76" s="878"/>
      <c r="J76" s="878"/>
      <c r="K76" s="878"/>
      <c r="L76" s="878"/>
      <c r="M76" s="878"/>
      <c r="N76" s="878"/>
      <c r="O76" s="878"/>
      <c r="P76" s="879"/>
      <c r="Q76" s="881"/>
      <c r="R76" s="882"/>
      <c r="S76" s="882"/>
      <c r="T76" s="882"/>
      <c r="U76" s="838"/>
      <c r="V76" s="883"/>
      <c r="W76" s="882"/>
      <c r="X76" s="882"/>
      <c r="Y76" s="882"/>
      <c r="Z76" s="838"/>
      <c r="AA76" s="883"/>
      <c r="AB76" s="882"/>
      <c r="AC76" s="882"/>
      <c r="AD76" s="882"/>
      <c r="AE76" s="838"/>
      <c r="AF76" s="883"/>
      <c r="AG76" s="882"/>
      <c r="AH76" s="882"/>
      <c r="AI76" s="882"/>
      <c r="AJ76" s="838"/>
      <c r="AK76" s="883"/>
      <c r="AL76" s="882"/>
      <c r="AM76" s="882"/>
      <c r="AN76" s="882"/>
      <c r="AO76" s="838"/>
      <c r="AP76" s="883"/>
      <c r="AQ76" s="882"/>
      <c r="AR76" s="882"/>
      <c r="AS76" s="882"/>
      <c r="AT76" s="838"/>
      <c r="AU76" s="883"/>
      <c r="AV76" s="882"/>
      <c r="AW76" s="882"/>
      <c r="AX76" s="882"/>
      <c r="AY76" s="838"/>
      <c r="AZ76" s="836"/>
      <c r="BA76" s="836"/>
      <c r="BB76" s="836"/>
      <c r="BC76" s="836"/>
      <c r="BD76" s="837"/>
      <c r="BE76" s="241"/>
      <c r="BF76" s="241"/>
      <c r="BG76" s="241"/>
      <c r="BH76" s="241"/>
      <c r="BI76" s="241"/>
      <c r="BJ76" s="241"/>
      <c r="BK76" s="241"/>
      <c r="BL76" s="241"/>
      <c r="BM76" s="241"/>
      <c r="BN76" s="241"/>
      <c r="BO76" s="241"/>
      <c r="BP76" s="241"/>
      <c r="BQ76" s="238">
        <v>70</v>
      </c>
      <c r="BR76" s="243"/>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30"/>
    </row>
    <row r="77" spans="1:131" ht="26.25" customHeight="1" x14ac:dyDescent="0.2">
      <c r="A77" s="238">
        <v>10</v>
      </c>
      <c r="B77" s="877"/>
      <c r="C77" s="878"/>
      <c r="D77" s="878"/>
      <c r="E77" s="878"/>
      <c r="F77" s="878"/>
      <c r="G77" s="878"/>
      <c r="H77" s="878"/>
      <c r="I77" s="878"/>
      <c r="J77" s="878"/>
      <c r="K77" s="878"/>
      <c r="L77" s="878"/>
      <c r="M77" s="878"/>
      <c r="N77" s="878"/>
      <c r="O77" s="878"/>
      <c r="P77" s="879"/>
      <c r="Q77" s="881"/>
      <c r="R77" s="882"/>
      <c r="S77" s="882"/>
      <c r="T77" s="882"/>
      <c r="U77" s="838"/>
      <c r="V77" s="883"/>
      <c r="W77" s="882"/>
      <c r="X77" s="882"/>
      <c r="Y77" s="882"/>
      <c r="Z77" s="838"/>
      <c r="AA77" s="883"/>
      <c r="AB77" s="882"/>
      <c r="AC77" s="882"/>
      <c r="AD77" s="882"/>
      <c r="AE77" s="838"/>
      <c r="AF77" s="883"/>
      <c r="AG77" s="882"/>
      <c r="AH77" s="882"/>
      <c r="AI77" s="882"/>
      <c r="AJ77" s="838"/>
      <c r="AK77" s="883"/>
      <c r="AL77" s="882"/>
      <c r="AM77" s="882"/>
      <c r="AN77" s="882"/>
      <c r="AO77" s="838"/>
      <c r="AP77" s="883"/>
      <c r="AQ77" s="882"/>
      <c r="AR77" s="882"/>
      <c r="AS77" s="882"/>
      <c r="AT77" s="838"/>
      <c r="AU77" s="883"/>
      <c r="AV77" s="882"/>
      <c r="AW77" s="882"/>
      <c r="AX77" s="882"/>
      <c r="AY77" s="838"/>
      <c r="AZ77" s="836"/>
      <c r="BA77" s="836"/>
      <c r="BB77" s="836"/>
      <c r="BC77" s="836"/>
      <c r="BD77" s="837"/>
      <c r="BE77" s="241"/>
      <c r="BF77" s="241"/>
      <c r="BG77" s="241"/>
      <c r="BH77" s="241"/>
      <c r="BI77" s="241"/>
      <c r="BJ77" s="241"/>
      <c r="BK77" s="241"/>
      <c r="BL77" s="241"/>
      <c r="BM77" s="241"/>
      <c r="BN77" s="241"/>
      <c r="BO77" s="241"/>
      <c r="BP77" s="241"/>
      <c r="BQ77" s="238">
        <v>71</v>
      </c>
      <c r="BR77" s="243"/>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30"/>
    </row>
    <row r="78" spans="1:131" ht="26.25" customHeight="1" x14ac:dyDescent="0.2">
      <c r="A78" s="238">
        <v>11</v>
      </c>
      <c r="B78" s="877"/>
      <c r="C78" s="878"/>
      <c r="D78" s="878"/>
      <c r="E78" s="878"/>
      <c r="F78" s="878"/>
      <c r="G78" s="878"/>
      <c r="H78" s="878"/>
      <c r="I78" s="878"/>
      <c r="J78" s="878"/>
      <c r="K78" s="878"/>
      <c r="L78" s="878"/>
      <c r="M78" s="878"/>
      <c r="N78" s="878"/>
      <c r="O78" s="878"/>
      <c r="P78" s="879"/>
      <c r="Q78" s="880"/>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36"/>
      <c r="BA78" s="836"/>
      <c r="BB78" s="836"/>
      <c r="BC78" s="836"/>
      <c r="BD78" s="837"/>
      <c r="BE78" s="241"/>
      <c r="BF78" s="241"/>
      <c r="BG78" s="241"/>
      <c r="BH78" s="241"/>
      <c r="BI78" s="241"/>
      <c r="BJ78" s="230"/>
      <c r="BK78" s="230"/>
      <c r="BL78" s="230"/>
      <c r="BM78" s="230"/>
      <c r="BN78" s="230"/>
      <c r="BO78" s="241"/>
      <c r="BP78" s="241"/>
      <c r="BQ78" s="238">
        <v>72</v>
      </c>
      <c r="BR78" s="243"/>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30"/>
    </row>
    <row r="79" spans="1:131" ht="26.25" customHeight="1" x14ac:dyDescent="0.2">
      <c r="A79" s="238">
        <v>12</v>
      </c>
      <c r="B79" s="877"/>
      <c r="C79" s="878"/>
      <c r="D79" s="878"/>
      <c r="E79" s="878"/>
      <c r="F79" s="878"/>
      <c r="G79" s="878"/>
      <c r="H79" s="878"/>
      <c r="I79" s="878"/>
      <c r="J79" s="878"/>
      <c r="K79" s="878"/>
      <c r="L79" s="878"/>
      <c r="M79" s="878"/>
      <c r="N79" s="878"/>
      <c r="O79" s="878"/>
      <c r="P79" s="879"/>
      <c r="Q79" s="880"/>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6"/>
      <c r="BA79" s="836"/>
      <c r="BB79" s="836"/>
      <c r="BC79" s="836"/>
      <c r="BD79" s="837"/>
      <c r="BE79" s="241"/>
      <c r="BF79" s="241"/>
      <c r="BG79" s="241"/>
      <c r="BH79" s="241"/>
      <c r="BI79" s="241"/>
      <c r="BJ79" s="230"/>
      <c r="BK79" s="230"/>
      <c r="BL79" s="230"/>
      <c r="BM79" s="230"/>
      <c r="BN79" s="230"/>
      <c r="BO79" s="241"/>
      <c r="BP79" s="241"/>
      <c r="BQ79" s="238">
        <v>73</v>
      </c>
      <c r="BR79" s="243"/>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30"/>
    </row>
    <row r="80" spans="1:131" ht="26.25" customHeight="1" x14ac:dyDescent="0.2">
      <c r="A80" s="238">
        <v>13</v>
      </c>
      <c r="B80" s="877"/>
      <c r="C80" s="878"/>
      <c r="D80" s="878"/>
      <c r="E80" s="878"/>
      <c r="F80" s="878"/>
      <c r="G80" s="878"/>
      <c r="H80" s="878"/>
      <c r="I80" s="878"/>
      <c r="J80" s="878"/>
      <c r="K80" s="878"/>
      <c r="L80" s="878"/>
      <c r="M80" s="878"/>
      <c r="N80" s="878"/>
      <c r="O80" s="878"/>
      <c r="P80" s="879"/>
      <c r="Q80" s="880"/>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6"/>
      <c r="BA80" s="836"/>
      <c r="BB80" s="836"/>
      <c r="BC80" s="836"/>
      <c r="BD80" s="837"/>
      <c r="BE80" s="241"/>
      <c r="BF80" s="241"/>
      <c r="BG80" s="241"/>
      <c r="BH80" s="241"/>
      <c r="BI80" s="241"/>
      <c r="BJ80" s="241"/>
      <c r="BK80" s="241"/>
      <c r="BL80" s="241"/>
      <c r="BM80" s="241"/>
      <c r="BN80" s="241"/>
      <c r="BO80" s="241"/>
      <c r="BP80" s="241"/>
      <c r="BQ80" s="238">
        <v>74</v>
      </c>
      <c r="BR80" s="243"/>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30"/>
    </row>
    <row r="81" spans="1:131" ht="26.25" customHeight="1" x14ac:dyDescent="0.2">
      <c r="A81" s="238">
        <v>14</v>
      </c>
      <c r="B81" s="877"/>
      <c r="C81" s="878"/>
      <c r="D81" s="878"/>
      <c r="E81" s="878"/>
      <c r="F81" s="878"/>
      <c r="G81" s="878"/>
      <c r="H81" s="878"/>
      <c r="I81" s="878"/>
      <c r="J81" s="878"/>
      <c r="K81" s="878"/>
      <c r="L81" s="878"/>
      <c r="M81" s="878"/>
      <c r="N81" s="878"/>
      <c r="O81" s="878"/>
      <c r="P81" s="879"/>
      <c r="Q81" s="880"/>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6"/>
      <c r="BA81" s="836"/>
      <c r="BB81" s="836"/>
      <c r="BC81" s="836"/>
      <c r="BD81" s="837"/>
      <c r="BE81" s="241"/>
      <c r="BF81" s="241"/>
      <c r="BG81" s="241"/>
      <c r="BH81" s="241"/>
      <c r="BI81" s="241"/>
      <c r="BJ81" s="241"/>
      <c r="BK81" s="241"/>
      <c r="BL81" s="241"/>
      <c r="BM81" s="241"/>
      <c r="BN81" s="241"/>
      <c r="BO81" s="241"/>
      <c r="BP81" s="241"/>
      <c r="BQ81" s="238">
        <v>75</v>
      </c>
      <c r="BR81" s="243"/>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30"/>
    </row>
    <row r="82" spans="1:131" ht="26.25" customHeight="1" x14ac:dyDescent="0.2">
      <c r="A82" s="238">
        <v>15</v>
      </c>
      <c r="B82" s="877"/>
      <c r="C82" s="878"/>
      <c r="D82" s="878"/>
      <c r="E82" s="878"/>
      <c r="F82" s="878"/>
      <c r="G82" s="878"/>
      <c r="H82" s="878"/>
      <c r="I82" s="878"/>
      <c r="J82" s="878"/>
      <c r="K82" s="878"/>
      <c r="L82" s="878"/>
      <c r="M82" s="878"/>
      <c r="N82" s="878"/>
      <c r="O82" s="878"/>
      <c r="P82" s="879"/>
      <c r="Q82" s="880"/>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6"/>
      <c r="BA82" s="836"/>
      <c r="BB82" s="836"/>
      <c r="BC82" s="836"/>
      <c r="BD82" s="837"/>
      <c r="BE82" s="241"/>
      <c r="BF82" s="241"/>
      <c r="BG82" s="241"/>
      <c r="BH82" s="241"/>
      <c r="BI82" s="241"/>
      <c r="BJ82" s="241"/>
      <c r="BK82" s="241"/>
      <c r="BL82" s="241"/>
      <c r="BM82" s="241"/>
      <c r="BN82" s="241"/>
      <c r="BO82" s="241"/>
      <c r="BP82" s="241"/>
      <c r="BQ82" s="238">
        <v>76</v>
      </c>
      <c r="BR82" s="243"/>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30"/>
    </row>
    <row r="83" spans="1:131" ht="26.25" customHeight="1" x14ac:dyDescent="0.2">
      <c r="A83" s="238">
        <v>16</v>
      </c>
      <c r="B83" s="877"/>
      <c r="C83" s="878"/>
      <c r="D83" s="878"/>
      <c r="E83" s="878"/>
      <c r="F83" s="878"/>
      <c r="G83" s="878"/>
      <c r="H83" s="878"/>
      <c r="I83" s="878"/>
      <c r="J83" s="878"/>
      <c r="K83" s="878"/>
      <c r="L83" s="878"/>
      <c r="M83" s="878"/>
      <c r="N83" s="878"/>
      <c r="O83" s="878"/>
      <c r="P83" s="879"/>
      <c r="Q83" s="880"/>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6"/>
      <c r="BA83" s="836"/>
      <c r="BB83" s="836"/>
      <c r="BC83" s="836"/>
      <c r="BD83" s="837"/>
      <c r="BE83" s="241"/>
      <c r="BF83" s="241"/>
      <c r="BG83" s="241"/>
      <c r="BH83" s="241"/>
      <c r="BI83" s="241"/>
      <c r="BJ83" s="241"/>
      <c r="BK83" s="241"/>
      <c r="BL83" s="241"/>
      <c r="BM83" s="241"/>
      <c r="BN83" s="241"/>
      <c r="BO83" s="241"/>
      <c r="BP83" s="241"/>
      <c r="BQ83" s="238">
        <v>77</v>
      </c>
      <c r="BR83" s="243"/>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30"/>
    </row>
    <row r="84" spans="1:131" ht="26.25" customHeight="1" x14ac:dyDescent="0.2">
      <c r="A84" s="238">
        <v>17</v>
      </c>
      <c r="B84" s="877"/>
      <c r="C84" s="878"/>
      <c r="D84" s="878"/>
      <c r="E84" s="878"/>
      <c r="F84" s="878"/>
      <c r="G84" s="878"/>
      <c r="H84" s="878"/>
      <c r="I84" s="878"/>
      <c r="J84" s="878"/>
      <c r="K84" s="878"/>
      <c r="L84" s="878"/>
      <c r="M84" s="878"/>
      <c r="N84" s="878"/>
      <c r="O84" s="878"/>
      <c r="P84" s="879"/>
      <c r="Q84" s="880"/>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6"/>
      <c r="BA84" s="836"/>
      <c r="BB84" s="836"/>
      <c r="BC84" s="836"/>
      <c r="BD84" s="837"/>
      <c r="BE84" s="241"/>
      <c r="BF84" s="241"/>
      <c r="BG84" s="241"/>
      <c r="BH84" s="241"/>
      <c r="BI84" s="241"/>
      <c r="BJ84" s="241"/>
      <c r="BK84" s="241"/>
      <c r="BL84" s="241"/>
      <c r="BM84" s="241"/>
      <c r="BN84" s="241"/>
      <c r="BO84" s="241"/>
      <c r="BP84" s="241"/>
      <c r="BQ84" s="238">
        <v>78</v>
      </c>
      <c r="BR84" s="243"/>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30"/>
    </row>
    <row r="85" spans="1:131" ht="26.25" customHeight="1" x14ac:dyDescent="0.2">
      <c r="A85" s="238">
        <v>18</v>
      </c>
      <c r="B85" s="877"/>
      <c r="C85" s="878"/>
      <c r="D85" s="878"/>
      <c r="E85" s="878"/>
      <c r="F85" s="878"/>
      <c r="G85" s="878"/>
      <c r="H85" s="878"/>
      <c r="I85" s="878"/>
      <c r="J85" s="878"/>
      <c r="K85" s="878"/>
      <c r="L85" s="878"/>
      <c r="M85" s="878"/>
      <c r="N85" s="878"/>
      <c r="O85" s="878"/>
      <c r="P85" s="879"/>
      <c r="Q85" s="880"/>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6"/>
      <c r="BA85" s="836"/>
      <c r="BB85" s="836"/>
      <c r="BC85" s="836"/>
      <c r="BD85" s="837"/>
      <c r="BE85" s="241"/>
      <c r="BF85" s="241"/>
      <c r="BG85" s="241"/>
      <c r="BH85" s="241"/>
      <c r="BI85" s="241"/>
      <c r="BJ85" s="241"/>
      <c r="BK85" s="241"/>
      <c r="BL85" s="241"/>
      <c r="BM85" s="241"/>
      <c r="BN85" s="241"/>
      <c r="BO85" s="241"/>
      <c r="BP85" s="241"/>
      <c r="BQ85" s="238">
        <v>79</v>
      </c>
      <c r="BR85" s="243"/>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30"/>
    </row>
    <row r="86" spans="1:131" ht="26.25" customHeight="1" x14ac:dyDescent="0.2">
      <c r="A86" s="238">
        <v>19</v>
      </c>
      <c r="B86" s="877"/>
      <c r="C86" s="878"/>
      <c r="D86" s="878"/>
      <c r="E86" s="878"/>
      <c r="F86" s="878"/>
      <c r="G86" s="878"/>
      <c r="H86" s="878"/>
      <c r="I86" s="878"/>
      <c r="J86" s="878"/>
      <c r="K86" s="878"/>
      <c r="L86" s="878"/>
      <c r="M86" s="878"/>
      <c r="N86" s="878"/>
      <c r="O86" s="878"/>
      <c r="P86" s="879"/>
      <c r="Q86" s="880"/>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6"/>
      <c r="BA86" s="836"/>
      <c r="BB86" s="836"/>
      <c r="BC86" s="836"/>
      <c r="BD86" s="837"/>
      <c r="BE86" s="241"/>
      <c r="BF86" s="241"/>
      <c r="BG86" s="241"/>
      <c r="BH86" s="241"/>
      <c r="BI86" s="241"/>
      <c r="BJ86" s="241"/>
      <c r="BK86" s="241"/>
      <c r="BL86" s="241"/>
      <c r="BM86" s="241"/>
      <c r="BN86" s="241"/>
      <c r="BO86" s="241"/>
      <c r="BP86" s="241"/>
      <c r="BQ86" s="238">
        <v>80</v>
      </c>
      <c r="BR86" s="243"/>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30"/>
    </row>
    <row r="87" spans="1:131" ht="26.25" customHeight="1" x14ac:dyDescent="0.2">
      <c r="A87" s="244">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41"/>
      <c r="BF87" s="241"/>
      <c r="BG87" s="241"/>
      <c r="BH87" s="241"/>
      <c r="BI87" s="241"/>
      <c r="BJ87" s="241"/>
      <c r="BK87" s="241"/>
      <c r="BL87" s="241"/>
      <c r="BM87" s="241"/>
      <c r="BN87" s="241"/>
      <c r="BO87" s="241"/>
      <c r="BP87" s="241"/>
      <c r="BQ87" s="238">
        <v>81</v>
      </c>
      <c r="BR87" s="243"/>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30"/>
    </row>
    <row r="88" spans="1:131" ht="26.25" customHeight="1" thickBot="1" x14ac:dyDescent="0.25">
      <c r="A88" s="240" t="s">
        <v>377</v>
      </c>
      <c r="B88" s="789" t="s">
        <v>399</v>
      </c>
      <c r="C88" s="790"/>
      <c r="D88" s="790"/>
      <c r="E88" s="790"/>
      <c r="F88" s="790"/>
      <c r="G88" s="790"/>
      <c r="H88" s="790"/>
      <c r="I88" s="790"/>
      <c r="J88" s="790"/>
      <c r="K88" s="790"/>
      <c r="L88" s="790"/>
      <c r="M88" s="790"/>
      <c r="N88" s="790"/>
      <c r="O88" s="790"/>
      <c r="P88" s="791"/>
      <c r="Q88" s="844"/>
      <c r="R88" s="845"/>
      <c r="S88" s="845"/>
      <c r="T88" s="845"/>
      <c r="U88" s="845"/>
      <c r="V88" s="845"/>
      <c r="W88" s="845"/>
      <c r="X88" s="845"/>
      <c r="Y88" s="845"/>
      <c r="Z88" s="845"/>
      <c r="AA88" s="845"/>
      <c r="AB88" s="845"/>
      <c r="AC88" s="845"/>
      <c r="AD88" s="845"/>
      <c r="AE88" s="845"/>
      <c r="AF88" s="848">
        <f>SUM(AF68:AJ69)</f>
        <v>13195</v>
      </c>
      <c r="AG88" s="848"/>
      <c r="AH88" s="848"/>
      <c r="AI88" s="848"/>
      <c r="AJ88" s="848"/>
      <c r="AK88" s="845"/>
      <c r="AL88" s="845"/>
      <c r="AM88" s="845"/>
      <c r="AN88" s="845"/>
      <c r="AO88" s="845"/>
      <c r="AP88" s="848" t="s">
        <v>545</v>
      </c>
      <c r="AQ88" s="848"/>
      <c r="AR88" s="848"/>
      <c r="AS88" s="848"/>
      <c r="AT88" s="848"/>
      <c r="AU88" s="848" t="s">
        <v>545</v>
      </c>
      <c r="AV88" s="848"/>
      <c r="AW88" s="848"/>
      <c r="AX88" s="848"/>
      <c r="AY88" s="848"/>
      <c r="AZ88" s="853"/>
      <c r="BA88" s="853"/>
      <c r="BB88" s="853"/>
      <c r="BC88" s="853"/>
      <c r="BD88" s="854"/>
      <c r="BE88" s="241"/>
      <c r="BF88" s="241"/>
      <c r="BG88" s="241"/>
      <c r="BH88" s="241"/>
      <c r="BI88" s="241"/>
      <c r="BJ88" s="241"/>
      <c r="BK88" s="241"/>
      <c r="BL88" s="241"/>
      <c r="BM88" s="241"/>
      <c r="BN88" s="241"/>
      <c r="BO88" s="241"/>
      <c r="BP88" s="241"/>
      <c r="BQ88" s="238">
        <v>82</v>
      </c>
      <c r="BR88" s="243"/>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400</v>
      </c>
      <c r="BS102" s="790"/>
      <c r="BT102" s="790"/>
      <c r="BU102" s="790"/>
      <c r="BV102" s="790"/>
      <c r="BW102" s="790"/>
      <c r="BX102" s="790"/>
      <c r="BY102" s="790"/>
      <c r="BZ102" s="790"/>
      <c r="CA102" s="790"/>
      <c r="CB102" s="790"/>
      <c r="CC102" s="790"/>
      <c r="CD102" s="790"/>
      <c r="CE102" s="790"/>
      <c r="CF102" s="790"/>
      <c r="CG102" s="791"/>
      <c r="CH102" s="891"/>
      <c r="CI102" s="892"/>
      <c r="CJ102" s="892"/>
      <c r="CK102" s="892"/>
      <c r="CL102" s="893"/>
      <c r="CM102" s="891"/>
      <c r="CN102" s="892"/>
      <c r="CO102" s="892"/>
      <c r="CP102" s="892"/>
      <c r="CQ102" s="893"/>
      <c r="CR102" s="894">
        <f>SUM(CR7:CV12)</f>
        <v>352</v>
      </c>
      <c r="CS102" s="856"/>
      <c r="CT102" s="856"/>
      <c r="CU102" s="856"/>
      <c r="CV102" s="895"/>
      <c r="CW102" s="894">
        <f t="shared" ref="CW102" si="0">SUM(CW7:DA12)</f>
        <v>26</v>
      </c>
      <c r="CX102" s="856"/>
      <c r="CY102" s="856"/>
      <c r="CZ102" s="856"/>
      <c r="DA102" s="895"/>
      <c r="DB102" s="894" t="s">
        <v>545</v>
      </c>
      <c r="DC102" s="856"/>
      <c r="DD102" s="856"/>
      <c r="DE102" s="856"/>
      <c r="DF102" s="895"/>
      <c r="DG102" s="894">
        <f t="shared" ref="DG102" si="1">SUM(DG7:DK12)</f>
        <v>3224</v>
      </c>
      <c r="DH102" s="856"/>
      <c r="DI102" s="856"/>
      <c r="DJ102" s="856"/>
      <c r="DK102" s="895"/>
      <c r="DL102" s="894" t="s">
        <v>545</v>
      </c>
      <c r="DM102" s="856"/>
      <c r="DN102" s="856"/>
      <c r="DO102" s="856"/>
      <c r="DP102" s="895"/>
      <c r="DQ102" s="894" t="s">
        <v>545</v>
      </c>
      <c r="DR102" s="856"/>
      <c r="DS102" s="856"/>
      <c r="DT102" s="856"/>
      <c r="DU102" s="895"/>
      <c r="DV102" s="789"/>
      <c r="DW102" s="790"/>
      <c r="DX102" s="790"/>
      <c r="DY102" s="790"/>
      <c r="DZ102" s="918"/>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9" t="s">
        <v>401</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0" t="s">
        <v>402</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21" t="s">
        <v>405</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406</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30" customFormat="1" ht="26.25" customHeight="1" x14ac:dyDescent="0.2">
      <c r="A109" s="916" t="s">
        <v>407</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408</v>
      </c>
      <c r="AB109" s="897"/>
      <c r="AC109" s="897"/>
      <c r="AD109" s="897"/>
      <c r="AE109" s="898"/>
      <c r="AF109" s="896" t="s">
        <v>409</v>
      </c>
      <c r="AG109" s="897"/>
      <c r="AH109" s="897"/>
      <c r="AI109" s="897"/>
      <c r="AJ109" s="898"/>
      <c r="AK109" s="896" t="s">
        <v>293</v>
      </c>
      <c r="AL109" s="897"/>
      <c r="AM109" s="897"/>
      <c r="AN109" s="897"/>
      <c r="AO109" s="898"/>
      <c r="AP109" s="896" t="s">
        <v>410</v>
      </c>
      <c r="AQ109" s="897"/>
      <c r="AR109" s="897"/>
      <c r="AS109" s="897"/>
      <c r="AT109" s="899"/>
      <c r="AU109" s="916" t="s">
        <v>407</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408</v>
      </c>
      <c r="BR109" s="897"/>
      <c r="BS109" s="897"/>
      <c r="BT109" s="897"/>
      <c r="BU109" s="898"/>
      <c r="BV109" s="896" t="s">
        <v>409</v>
      </c>
      <c r="BW109" s="897"/>
      <c r="BX109" s="897"/>
      <c r="BY109" s="897"/>
      <c r="BZ109" s="898"/>
      <c r="CA109" s="896" t="s">
        <v>293</v>
      </c>
      <c r="CB109" s="897"/>
      <c r="CC109" s="897"/>
      <c r="CD109" s="897"/>
      <c r="CE109" s="898"/>
      <c r="CF109" s="917" t="s">
        <v>410</v>
      </c>
      <c r="CG109" s="917"/>
      <c r="CH109" s="917"/>
      <c r="CI109" s="917"/>
      <c r="CJ109" s="917"/>
      <c r="CK109" s="896" t="s">
        <v>411</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408</v>
      </c>
      <c r="DH109" s="897"/>
      <c r="DI109" s="897"/>
      <c r="DJ109" s="897"/>
      <c r="DK109" s="898"/>
      <c r="DL109" s="896" t="s">
        <v>409</v>
      </c>
      <c r="DM109" s="897"/>
      <c r="DN109" s="897"/>
      <c r="DO109" s="897"/>
      <c r="DP109" s="898"/>
      <c r="DQ109" s="896" t="s">
        <v>293</v>
      </c>
      <c r="DR109" s="897"/>
      <c r="DS109" s="897"/>
      <c r="DT109" s="897"/>
      <c r="DU109" s="898"/>
      <c r="DV109" s="896" t="s">
        <v>410</v>
      </c>
      <c r="DW109" s="897"/>
      <c r="DX109" s="897"/>
      <c r="DY109" s="897"/>
      <c r="DZ109" s="899"/>
    </row>
    <row r="110" spans="1:131" s="230" customFormat="1" ht="26.25" customHeight="1" x14ac:dyDescent="0.2">
      <c r="A110" s="900" t="s">
        <v>412</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4230131</v>
      </c>
      <c r="AB110" s="904"/>
      <c r="AC110" s="904"/>
      <c r="AD110" s="904"/>
      <c r="AE110" s="905"/>
      <c r="AF110" s="906">
        <v>4276635</v>
      </c>
      <c r="AG110" s="904"/>
      <c r="AH110" s="904"/>
      <c r="AI110" s="904"/>
      <c r="AJ110" s="905"/>
      <c r="AK110" s="906">
        <v>4212534</v>
      </c>
      <c r="AL110" s="904"/>
      <c r="AM110" s="904"/>
      <c r="AN110" s="904"/>
      <c r="AO110" s="905"/>
      <c r="AP110" s="907">
        <v>11.4</v>
      </c>
      <c r="AQ110" s="908"/>
      <c r="AR110" s="908"/>
      <c r="AS110" s="908"/>
      <c r="AT110" s="909"/>
      <c r="AU110" s="910" t="s">
        <v>69</v>
      </c>
      <c r="AV110" s="911"/>
      <c r="AW110" s="911"/>
      <c r="AX110" s="911"/>
      <c r="AY110" s="911"/>
      <c r="AZ110" s="933" t="s">
        <v>413</v>
      </c>
      <c r="BA110" s="901"/>
      <c r="BB110" s="901"/>
      <c r="BC110" s="901"/>
      <c r="BD110" s="901"/>
      <c r="BE110" s="901"/>
      <c r="BF110" s="901"/>
      <c r="BG110" s="901"/>
      <c r="BH110" s="901"/>
      <c r="BI110" s="901"/>
      <c r="BJ110" s="901"/>
      <c r="BK110" s="901"/>
      <c r="BL110" s="901"/>
      <c r="BM110" s="901"/>
      <c r="BN110" s="901"/>
      <c r="BO110" s="901"/>
      <c r="BP110" s="902"/>
      <c r="BQ110" s="934">
        <v>31933377</v>
      </c>
      <c r="BR110" s="935"/>
      <c r="BS110" s="935"/>
      <c r="BT110" s="935"/>
      <c r="BU110" s="935"/>
      <c r="BV110" s="935">
        <v>30951540</v>
      </c>
      <c r="BW110" s="935"/>
      <c r="BX110" s="935"/>
      <c r="BY110" s="935"/>
      <c r="BZ110" s="935"/>
      <c r="CA110" s="935">
        <v>28558329</v>
      </c>
      <c r="CB110" s="935"/>
      <c r="CC110" s="935"/>
      <c r="CD110" s="935"/>
      <c r="CE110" s="935"/>
      <c r="CF110" s="948">
        <v>77.599999999999994</v>
      </c>
      <c r="CG110" s="949"/>
      <c r="CH110" s="949"/>
      <c r="CI110" s="949"/>
      <c r="CJ110" s="949"/>
      <c r="CK110" s="950" t="s">
        <v>414</v>
      </c>
      <c r="CL110" s="951"/>
      <c r="CM110" s="933" t="s">
        <v>415</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122</v>
      </c>
      <c r="DH110" s="935"/>
      <c r="DI110" s="935"/>
      <c r="DJ110" s="935"/>
      <c r="DK110" s="935"/>
      <c r="DL110" s="935" t="s">
        <v>122</v>
      </c>
      <c r="DM110" s="935"/>
      <c r="DN110" s="935"/>
      <c r="DO110" s="935"/>
      <c r="DP110" s="935"/>
      <c r="DQ110" s="935" t="s">
        <v>122</v>
      </c>
      <c r="DR110" s="935"/>
      <c r="DS110" s="935"/>
      <c r="DT110" s="935"/>
      <c r="DU110" s="935"/>
      <c r="DV110" s="936" t="s">
        <v>122</v>
      </c>
      <c r="DW110" s="936"/>
      <c r="DX110" s="936"/>
      <c r="DY110" s="936"/>
      <c r="DZ110" s="937"/>
    </row>
    <row r="111" spans="1:131" s="230" customFormat="1" ht="26.25" customHeight="1" x14ac:dyDescent="0.2">
      <c r="A111" s="938" t="s">
        <v>416</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122</v>
      </c>
      <c r="AB111" s="942"/>
      <c r="AC111" s="942"/>
      <c r="AD111" s="942"/>
      <c r="AE111" s="943"/>
      <c r="AF111" s="944" t="s">
        <v>122</v>
      </c>
      <c r="AG111" s="942"/>
      <c r="AH111" s="942"/>
      <c r="AI111" s="942"/>
      <c r="AJ111" s="943"/>
      <c r="AK111" s="944" t="s">
        <v>122</v>
      </c>
      <c r="AL111" s="942"/>
      <c r="AM111" s="942"/>
      <c r="AN111" s="942"/>
      <c r="AO111" s="943"/>
      <c r="AP111" s="945" t="s">
        <v>122</v>
      </c>
      <c r="AQ111" s="946"/>
      <c r="AR111" s="946"/>
      <c r="AS111" s="946"/>
      <c r="AT111" s="947"/>
      <c r="AU111" s="912"/>
      <c r="AV111" s="913"/>
      <c r="AW111" s="913"/>
      <c r="AX111" s="913"/>
      <c r="AY111" s="913"/>
      <c r="AZ111" s="926" t="s">
        <v>417</v>
      </c>
      <c r="BA111" s="927"/>
      <c r="BB111" s="927"/>
      <c r="BC111" s="927"/>
      <c r="BD111" s="927"/>
      <c r="BE111" s="927"/>
      <c r="BF111" s="927"/>
      <c r="BG111" s="927"/>
      <c r="BH111" s="927"/>
      <c r="BI111" s="927"/>
      <c r="BJ111" s="927"/>
      <c r="BK111" s="927"/>
      <c r="BL111" s="927"/>
      <c r="BM111" s="927"/>
      <c r="BN111" s="927"/>
      <c r="BO111" s="927"/>
      <c r="BP111" s="928"/>
      <c r="BQ111" s="929">
        <v>3426075</v>
      </c>
      <c r="BR111" s="930"/>
      <c r="BS111" s="930"/>
      <c r="BT111" s="930"/>
      <c r="BU111" s="930"/>
      <c r="BV111" s="930">
        <v>3426075</v>
      </c>
      <c r="BW111" s="930"/>
      <c r="BX111" s="930"/>
      <c r="BY111" s="930"/>
      <c r="BZ111" s="930"/>
      <c r="CA111" s="930">
        <v>3377744</v>
      </c>
      <c r="CB111" s="930"/>
      <c r="CC111" s="930"/>
      <c r="CD111" s="930"/>
      <c r="CE111" s="930"/>
      <c r="CF111" s="924">
        <v>9.1999999999999993</v>
      </c>
      <c r="CG111" s="925"/>
      <c r="CH111" s="925"/>
      <c r="CI111" s="925"/>
      <c r="CJ111" s="925"/>
      <c r="CK111" s="952"/>
      <c r="CL111" s="953"/>
      <c r="CM111" s="926" t="s">
        <v>418</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122</v>
      </c>
      <c r="DH111" s="930"/>
      <c r="DI111" s="930"/>
      <c r="DJ111" s="930"/>
      <c r="DK111" s="930"/>
      <c r="DL111" s="930" t="s">
        <v>122</v>
      </c>
      <c r="DM111" s="930"/>
      <c r="DN111" s="930"/>
      <c r="DO111" s="930"/>
      <c r="DP111" s="930"/>
      <c r="DQ111" s="930" t="s">
        <v>122</v>
      </c>
      <c r="DR111" s="930"/>
      <c r="DS111" s="930"/>
      <c r="DT111" s="930"/>
      <c r="DU111" s="930"/>
      <c r="DV111" s="931" t="s">
        <v>122</v>
      </c>
      <c r="DW111" s="931"/>
      <c r="DX111" s="931"/>
      <c r="DY111" s="931"/>
      <c r="DZ111" s="932"/>
    </row>
    <row r="112" spans="1:131" s="230" customFormat="1" ht="26.25" customHeight="1" x14ac:dyDescent="0.2">
      <c r="A112" s="956" t="s">
        <v>419</v>
      </c>
      <c r="B112" s="957"/>
      <c r="C112" s="927" t="s">
        <v>420</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122</v>
      </c>
      <c r="AB112" s="963"/>
      <c r="AC112" s="963"/>
      <c r="AD112" s="963"/>
      <c r="AE112" s="964"/>
      <c r="AF112" s="965" t="s">
        <v>122</v>
      </c>
      <c r="AG112" s="963"/>
      <c r="AH112" s="963"/>
      <c r="AI112" s="963"/>
      <c r="AJ112" s="964"/>
      <c r="AK112" s="965" t="s">
        <v>122</v>
      </c>
      <c r="AL112" s="963"/>
      <c r="AM112" s="963"/>
      <c r="AN112" s="963"/>
      <c r="AO112" s="964"/>
      <c r="AP112" s="966" t="s">
        <v>122</v>
      </c>
      <c r="AQ112" s="967"/>
      <c r="AR112" s="967"/>
      <c r="AS112" s="967"/>
      <c r="AT112" s="968"/>
      <c r="AU112" s="912"/>
      <c r="AV112" s="913"/>
      <c r="AW112" s="913"/>
      <c r="AX112" s="913"/>
      <c r="AY112" s="913"/>
      <c r="AZ112" s="926" t="s">
        <v>421</v>
      </c>
      <c r="BA112" s="927"/>
      <c r="BB112" s="927"/>
      <c r="BC112" s="927"/>
      <c r="BD112" s="927"/>
      <c r="BE112" s="927"/>
      <c r="BF112" s="927"/>
      <c r="BG112" s="927"/>
      <c r="BH112" s="927"/>
      <c r="BI112" s="927"/>
      <c r="BJ112" s="927"/>
      <c r="BK112" s="927"/>
      <c r="BL112" s="927"/>
      <c r="BM112" s="927"/>
      <c r="BN112" s="927"/>
      <c r="BO112" s="927"/>
      <c r="BP112" s="928"/>
      <c r="BQ112" s="929">
        <v>21396692</v>
      </c>
      <c r="BR112" s="930"/>
      <c r="BS112" s="930"/>
      <c r="BT112" s="930"/>
      <c r="BU112" s="930"/>
      <c r="BV112" s="930">
        <v>20210002</v>
      </c>
      <c r="BW112" s="930"/>
      <c r="BX112" s="930"/>
      <c r="BY112" s="930"/>
      <c r="BZ112" s="930"/>
      <c r="CA112" s="930">
        <v>18985569</v>
      </c>
      <c r="CB112" s="930"/>
      <c r="CC112" s="930"/>
      <c r="CD112" s="930"/>
      <c r="CE112" s="930"/>
      <c r="CF112" s="924">
        <v>51.6</v>
      </c>
      <c r="CG112" s="925"/>
      <c r="CH112" s="925"/>
      <c r="CI112" s="925"/>
      <c r="CJ112" s="925"/>
      <c r="CK112" s="952"/>
      <c r="CL112" s="953"/>
      <c r="CM112" s="926" t="s">
        <v>422</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122</v>
      </c>
      <c r="DH112" s="930"/>
      <c r="DI112" s="930"/>
      <c r="DJ112" s="930"/>
      <c r="DK112" s="930"/>
      <c r="DL112" s="930" t="s">
        <v>122</v>
      </c>
      <c r="DM112" s="930"/>
      <c r="DN112" s="930"/>
      <c r="DO112" s="930"/>
      <c r="DP112" s="930"/>
      <c r="DQ112" s="930" t="s">
        <v>122</v>
      </c>
      <c r="DR112" s="930"/>
      <c r="DS112" s="930"/>
      <c r="DT112" s="930"/>
      <c r="DU112" s="930"/>
      <c r="DV112" s="931" t="s">
        <v>122</v>
      </c>
      <c r="DW112" s="931"/>
      <c r="DX112" s="931"/>
      <c r="DY112" s="931"/>
      <c r="DZ112" s="932"/>
    </row>
    <row r="113" spans="1:130" s="230" customFormat="1" ht="26.25" customHeight="1" x14ac:dyDescent="0.2">
      <c r="A113" s="958"/>
      <c r="B113" s="959"/>
      <c r="C113" s="927" t="s">
        <v>423</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1916185</v>
      </c>
      <c r="AB113" s="942"/>
      <c r="AC113" s="942"/>
      <c r="AD113" s="942"/>
      <c r="AE113" s="943"/>
      <c r="AF113" s="944">
        <v>2203700</v>
      </c>
      <c r="AG113" s="942"/>
      <c r="AH113" s="942"/>
      <c r="AI113" s="942"/>
      <c r="AJ113" s="943"/>
      <c r="AK113" s="944">
        <v>1999679</v>
      </c>
      <c r="AL113" s="942"/>
      <c r="AM113" s="942"/>
      <c r="AN113" s="942"/>
      <c r="AO113" s="943"/>
      <c r="AP113" s="945">
        <v>5.4</v>
      </c>
      <c r="AQ113" s="946"/>
      <c r="AR113" s="946"/>
      <c r="AS113" s="946"/>
      <c r="AT113" s="947"/>
      <c r="AU113" s="912"/>
      <c r="AV113" s="913"/>
      <c r="AW113" s="913"/>
      <c r="AX113" s="913"/>
      <c r="AY113" s="913"/>
      <c r="AZ113" s="926" t="s">
        <v>424</v>
      </c>
      <c r="BA113" s="927"/>
      <c r="BB113" s="927"/>
      <c r="BC113" s="927"/>
      <c r="BD113" s="927"/>
      <c r="BE113" s="927"/>
      <c r="BF113" s="927"/>
      <c r="BG113" s="927"/>
      <c r="BH113" s="927"/>
      <c r="BI113" s="927"/>
      <c r="BJ113" s="927"/>
      <c r="BK113" s="927"/>
      <c r="BL113" s="927"/>
      <c r="BM113" s="927"/>
      <c r="BN113" s="927"/>
      <c r="BO113" s="927"/>
      <c r="BP113" s="928"/>
      <c r="BQ113" s="929" t="s">
        <v>122</v>
      </c>
      <c r="BR113" s="930"/>
      <c r="BS113" s="930"/>
      <c r="BT113" s="930"/>
      <c r="BU113" s="930"/>
      <c r="BV113" s="930" t="s">
        <v>122</v>
      </c>
      <c r="BW113" s="930"/>
      <c r="BX113" s="930"/>
      <c r="BY113" s="930"/>
      <c r="BZ113" s="930"/>
      <c r="CA113" s="930" t="s">
        <v>122</v>
      </c>
      <c r="CB113" s="930"/>
      <c r="CC113" s="930"/>
      <c r="CD113" s="930"/>
      <c r="CE113" s="930"/>
      <c r="CF113" s="924" t="s">
        <v>122</v>
      </c>
      <c r="CG113" s="925"/>
      <c r="CH113" s="925"/>
      <c r="CI113" s="925"/>
      <c r="CJ113" s="925"/>
      <c r="CK113" s="952"/>
      <c r="CL113" s="953"/>
      <c r="CM113" s="926" t="s">
        <v>425</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122</v>
      </c>
      <c r="DH113" s="963"/>
      <c r="DI113" s="963"/>
      <c r="DJ113" s="963"/>
      <c r="DK113" s="964"/>
      <c r="DL113" s="965" t="s">
        <v>122</v>
      </c>
      <c r="DM113" s="963"/>
      <c r="DN113" s="963"/>
      <c r="DO113" s="963"/>
      <c r="DP113" s="964"/>
      <c r="DQ113" s="965" t="s">
        <v>122</v>
      </c>
      <c r="DR113" s="963"/>
      <c r="DS113" s="963"/>
      <c r="DT113" s="963"/>
      <c r="DU113" s="964"/>
      <c r="DV113" s="966" t="s">
        <v>122</v>
      </c>
      <c r="DW113" s="967"/>
      <c r="DX113" s="967"/>
      <c r="DY113" s="967"/>
      <c r="DZ113" s="968"/>
    </row>
    <row r="114" spans="1:130" s="230" customFormat="1" ht="26.25" customHeight="1" x14ac:dyDescent="0.2">
      <c r="A114" s="958"/>
      <c r="B114" s="959"/>
      <c r="C114" s="927" t="s">
        <v>426</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t="s">
        <v>122</v>
      </c>
      <c r="AB114" s="963"/>
      <c r="AC114" s="963"/>
      <c r="AD114" s="963"/>
      <c r="AE114" s="964"/>
      <c r="AF114" s="965" t="s">
        <v>122</v>
      </c>
      <c r="AG114" s="963"/>
      <c r="AH114" s="963"/>
      <c r="AI114" s="963"/>
      <c r="AJ114" s="964"/>
      <c r="AK114" s="965" t="s">
        <v>122</v>
      </c>
      <c r="AL114" s="963"/>
      <c r="AM114" s="963"/>
      <c r="AN114" s="963"/>
      <c r="AO114" s="964"/>
      <c r="AP114" s="966" t="s">
        <v>122</v>
      </c>
      <c r="AQ114" s="967"/>
      <c r="AR114" s="967"/>
      <c r="AS114" s="967"/>
      <c r="AT114" s="968"/>
      <c r="AU114" s="912"/>
      <c r="AV114" s="913"/>
      <c r="AW114" s="913"/>
      <c r="AX114" s="913"/>
      <c r="AY114" s="913"/>
      <c r="AZ114" s="926" t="s">
        <v>427</v>
      </c>
      <c r="BA114" s="927"/>
      <c r="BB114" s="927"/>
      <c r="BC114" s="927"/>
      <c r="BD114" s="927"/>
      <c r="BE114" s="927"/>
      <c r="BF114" s="927"/>
      <c r="BG114" s="927"/>
      <c r="BH114" s="927"/>
      <c r="BI114" s="927"/>
      <c r="BJ114" s="927"/>
      <c r="BK114" s="927"/>
      <c r="BL114" s="927"/>
      <c r="BM114" s="927"/>
      <c r="BN114" s="927"/>
      <c r="BO114" s="927"/>
      <c r="BP114" s="928"/>
      <c r="BQ114" s="929">
        <v>7605732</v>
      </c>
      <c r="BR114" s="930"/>
      <c r="BS114" s="930"/>
      <c r="BT114" s="930"/>
      <c r="BU114" s="930"/>
      <c r="BV114" s="930">
        <v>7315264</v>
      </c>
      <c r="BW114" s="930"/>
      <c r="BX114" s="930"/>
      <c r="BY114" s="930"/>
      <c r="BZ114" s="930"/>
      <c r="CA114" s="930">
        <v>7520251</v>
      </c>
      <c r="CB114" s="930"/>
      <c r="CC114" s="930"/>
      <c r="CD114" s="930"/>
      <c r="CE114" s="930"/>
      <c r="CF114" s="924">
        <v>20.399999999999999</v>
      </c>
      <c r="CG114" s="925"/>
      <c r="CH114" s="925"/>
      <c r="CI114" s="925"/>
      <c r="CJ114" s="925"/>
      <c r="CK114" s="952"/>
      <c r="CL114" s="953"/>
      <c r="CM114" s="926" t="s">
        <v>428</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122</v>
      </c>
      <c r="DH114" s="963"/>
      <c r="DI114" s="963"/>
      <c r="DJ114" s="963"/>
      <c r="DK114" s="964"/>
      <c r="DL114" s="965" t="s">
        <v>122</v>
      </c>
      <c r="DM114" s="963"/>
      <c r="DN114" s="963"/>
      <c r="DO114" s="963"/>
      <c r="DP114" s="964"/>
      <c r="DQ114" s="965" t="s">
        <v>122</v>
      </c>
      <c r="DR114" s="963"/>
      <c r="DS114" s="963"/>
      <c r="DT114" s="963"/>
      <c r="DU114" s="964"/>
      <c r="DV114" s="966" t="s">
        <v>122</v>
      </c>
      <c r="DW114" s="967"/>
      <c r="DX114" s="967"/>
      <c r="DY114" s="967"/>
      <c r="DZ114" s="968"/>
    </row>
    <row r="115" spans="1:130" s="230" customFormat="1" ht="26.25" customHeight="1" x14ac:dyDescent="0.2">
      <c r="A115" s="958"/>
      <c r="B115" s="959"/>
      <c r="C115" s="927" t="s">
        <v>429</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t="s">
        <v>122</v>
      </c>
      <c r="AB115" s="942"/>
      <c r="AC115" s="942"/>
      <c r="AD115" s="942"/>
      <c r="AE115" s="943"/>
      <c r="AF115" s="944" t="s">
        <v>122</v>
      </c>
      <c r="AG115" s="942"/>
      <c r="AH115" s="942"/>
      <c r="AI115" s="942"/>
      <c r="AJ115" s="943"/>
      <c r="AK115" s="944" t="s">
        <v>122</v>
      </c>
      <c r="AL115" s="942"/>
      <c r="AM115" s="942"/>
      <c r="AN115" s="942"/>
      <c r="AO115" s="943"/>
      <c r="AP115" s="945" t="s">
        <v>122</v>
      </c>
      <c r="AQ115" s="946"/>
      <c r="AR115" s="946"/>
      <c r="AS115" s="946"/>
      <c r="AT115" s="947"/>
      <c r="AU115" s="912"/>
      <c r="AV115" s="913"/>
      <c r="AW115" s="913"/>
      <c r="AX115" s="913"/>
      <c r="AY115" s="913"/>
      <c r="AZ115" s="926" t="s">
        <v>430</v>
      </c>
      <c r="BA115" s="927"/>
      <c r="BB115" s="927"/>
      <c r="BC115" s="927"/>
      <c r="BD115" s="927"/>
      <c r="BE115" s="927"/>
      <c r="BF115" s="927"/>
      <c r="BG115" s="927"/>
      <c r="BH115" s="927"/>
      <c r="BI115" s="927"/>
      <c r="BJ115" s="927"/>
      <c r="BK115" s="927"/>
      <c r="BL115" s="927"/>
      <c r="BM115" s="927"/>
      <c r="BN115" s="927"/>
      <c r="BO115" s="927"/>
      <c r="BP115" s="928"/>
      <c r="BQ115" s="929" t="s">
        <v>122</v>
      </c>
      <c r="BR115" s="930"/>
      <c r="BS115" s="930"/>
      <c r="BT115" s="930"/>
      <c r="BU115" s="930"/>
      <c r="BV115" s="930" t="s">
        <v>122</v>
      </c>
      <c r="BW115" s="930"/>
      <c r="BX115" s="930"/>
      <c r="BY115" s="930"/>
      <c r="BZ115" s="930"/>
      <c r="CA115" s="930" t="s">
        <v>122</v>
      </c>
      <c r="CB115" s="930"/>
      <c r="CC115" s="930"/>
      <c r="CD115" s="930"/>
      <c r="CE115" s="930"/>
      <c r="CF115" s="924" t="s">
        <v>122</v>
      </c>
      <c r="CG115" s="925"/>
      <c r="CH115" s="925"/>
      <c r="CI115" s="925"/>
      <c r="CJ115" s="925"/>
      <c r="CK115" s="952"/>
      <c r="CL115" s="953"/>
      <c r="CM115" s="926" t="s">
        <v>431</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v>3426075</v>
      </c>
      <c r="DH115" s="963"/>
      <c r="DI115" s="963"/>
      <c r="DJ115" s="963"/>
      <c r="DK115" s="964"/>
      <c r="DL115" s="965">
        <v>3426075</v>
      </c>
      <c r="DM115" s="963"/>
      <c r="DN115" s="963"/>
      <c r="DO115" s="963"/>
      <c r="DP115" s="964"/>
      <c r="DQ115" s="965">
        <v>3377744</v>
      </c>
      <c r="DR115" s="963"/>
      <c r="DS115" s="963"/>
      <c r="DT115" s="963"/>
      <c r="DU115" s="964"/>
      <c r="DV115" s="966">
        <v>9.1999999999999993</v>
      </c>
      <c r="DW115" s="967"/>
      <c r="DX115" s="967"/>
      <c r="DY115" s="967"/>
      <c r="DZ115" s="968"/>
    </row>
    <row r="116" spans="1:130" s="230" customFormat="1" ht="26.25" customHeight="1" x14ac:dyDescent="0.2">
      <c r="A116" s="960"/>
      <c r="B116" s="961"/>
      <c r="C116" s="969" t="s">
        <v>432</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122</v>
      </c>
      <c r="AB116" s="963"/>
      <c r="AC116" s="963"/>
      <c r="AD116" s="963"/>
      <c r="AE116" s="964"/>
      <c r="AF116" s="965" t="s">
        <v>122</v>
      </c>
      <c r="AG116" s="963"/>
      <c r="AH116" s="963"/>
      <c r="AI116" s="963"/>
      <c r="AJ116" s="964"/>
      <c r="AK116" s="965" t="s">
        <v>122</v>
      </c>
      <c r="AL116" s="963"/>
      <c r="AM116" s="963"/>
      <c r="AN116" s="963"/>
      <c r="AO116" s="964"/>
      <c r="AP116" s="966" t="s">
        <v>122</v>
      </c>
      <c r="AQ116" s="967"/>
      <c r="AR116" s="967"/>
      <c r="AS116" s="967"/>
      <c r="AT116" s="968"/>
      <c r="AU116" s="912"/>
      <c r="AV116" s="913"/>
      <c r="AW116" s="913"/>
      <c r="AX116" s="913"/>
      <c r="AY116" s="913"/>
      <c r="AZ116" s="971" t="s">
        <v>433</v>
      </c>
      <c r="BA116" s="972"/>
      <c r="BB116" s="972"/>
      <c r="BC116" s="972"/>
      <c r="BD116" s="972"/>
      <c r="BE116" s="972"/>
      <c r="BF116" s="972"/>
      <c r="BG116" s="972"/>
      <c r="BH116" s="972"/>
      <c r="BI116" s="972"/>
      <c r="BJ116" s="972"/>
      <c r="BK116" s="972"/>
      <c r="BL116" s="972"/>
      <c r="BM116" s="972"/>
      <c r="BN116" s="972"/>
      <c r="BO116" s="972"/>
      <c r="BP116" s="973"/>
      <c r="BQ116" s="929" t="s">
        <v>122</v>
      </c>
      <c r="BR116" s="930"/>
      <c r="BS116" s="930"/>
      <c r="BT116" s="930"/>
      <c r="BU116" s="930"/>
      <c r="BV116" s="930" t="s">
        <v>122</v>
      </c>
      <c r="BW116" s="930"/>
      <c r="BX116" s="930"/>
      <c r="BY116" s="930"/>
      <c r="BZ116" s="930"/>
      <c r="CA116" s="930" t="s">
        <v>122</v>
      </c>
      <c r="CB116" s="930"/>
      <c r="CC116" s="930"/>
      <c r="CD116" s="930"/>
      <c r="CE116" s="930"/>
      <c r="CF116" s="924" t="s">
        <v>122</v>
      </c>
      <c r="CG116" s="925"/>
      <c r="CH116" s="925"/>
      <c r="CI116" s="925"/>
      <c r="CJ116" s="925"/>
      <c r="CK116" s="952"/>
      <c r="CL116" s="953"/>
      <c r="CM116" s="926" t="s">
        <v>434</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t="s">
        <v>122</v>
      </c>
      <c r="DH116" s="963"/>
      <c r="DI116" s="963"/>
      <c r="DJ116" s="963"/>
      <c r="DK116" s="964"/>
      <c r="DL116" s="965" t="s">
        <v>122</v>
      </c>
      <c r="DM116" s="963"/>
      <c r="DN116" s="963"/>
      <c r="DO116" s="963"/>
      <c r="DP116" s="964"/>
      <c r="DQ116" s="965" t="s">
        <v>122</v>
      </c>
      <c r="DR116" s="963"/>
      <c r="DS116" s="963"/>
      <c r="DT116" s="963"/>
      <c r="DU116" s="964"/>
      <c r="DV116" s="966" t="s">
        <v>122</v>
      </c>
      <c r="DW116" s="967"/>
      <c r="DX116" s="967"/>
      <c r="DY116" s="967"/>
      <c r="DZ116" s="968"/>
    </row>
    <row r="117" spans="1:130" s="230" customFormat="1" ht="26.25" customHeight="1" x14ac:dyDescent="0.2">
      <c r="A117" s="916" t="s">
        <v>176</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435</v>
      </c>
      <c r="Z117" s="898"/>
      <c r="AA117" s="982">
        <v>6146316</v>
      </c>
      <c r="AB117" s="983"/>
      <c r="AC117" s="983"/>
      <c r="AD117" s="983"/>
      <c r="AE117" s="984"/>
      <c r="AF117" s="985">
        <v>6480335</v>
      </c>
      <c r="AG117" s="983"/>
      <c r="AH117" s="983"/>
      <c r="AI117" s="983"/>
      <c r="AJ117" s="984"/>
      <c r="AK117" s="985">
        <v>6212213</v>
      </c>
      <c r="AL117" s="983"/>
      <c r="AM117" s="983"/>
      <c r="AN117" s="983"/>
      <c r="AO117" s="984"/>
      <c r="AP117" s="986"/>
      <c r="AQ117" s="987"/>
      <c r="AR117" s="987"/>
      <c r="AS117" s="987"/>
      <c r="AT117" s="988"/>
      <c r="AU117" s="912"/>
      <c r="AV117" s="913"/>
      <c r="AW117" s="913"/>
      <c r="AX117" s="913"/>
      <c r="AY117" s="913"/>
      <c r="AZ117" s="978" t="s">
        <v>436</v>
      </c>
      <c r="BA117" s="979"/>
      <c r="BB117" s="979"/>
      <c r="BC117" s="979"/>
      <c r="BD117" s="979"/>
      <c r="BE117" s="979"/>
      <c r="BF117" s="979"/>
      <c r="BG117" s="979"/>
      <c r="BH117" s="979"/>
      <c r="BI117" s="979"/>
      <c r="BJ117" s="979"/>
      <c r="BK117" s="979"/>
      <c r="BL117" s="979"/>
      <c r="BM117" s="979"/>
      <c r="BN117" s="979"/>
      <c r="BO117" s="979"/>
      <c r="BP117" s="980"/>
      <c r="BQ117" s="929" t="s">
        <v>122</v>
      </c>
      <c r="BR117" s="930"/>
      <c r="BS117" s="930"/>
      <c r="BT117" s="930"/>
      <c r="BU117" s="930"/>
      <c r="BV117" s="930" t="s">
        <v>122</v>
      </c>
      <c r="BW117" s="930"/>
      <c r="BX117" s="930"/>
      <c r="BY117" s="930"/>
      <c r="BZ117" s="930"/>
      <c r="CA117" s="930" t="s">
        <v>122</v>
      </c>
      <c r="CB117" s="930"/>
      <c r="CC117" s="930"/>
      <c r="CD117" s="930"/>
      <c r="CE117" s="930"/>
      <c r="CF117" s="924" t="s">
        <v>122</v>
      </c>
      <c r="CG117" s="925"/>
      <c r="CH117" s="925"/>
      <c r="CI117" s="925"/>
      <c r="CJ117" s="925"/>
      <c r="CK117" s="952"/>
      <c r="CL117" s="953"/>
      <c r="CM117" s="926" t="s">
        <v>437</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122</v>
      </c>
      <c r="DH117" s="963"/>
      <c r="DI117" s="963"/>
      <c r="DJ117" s="963"/>
      <c r="DK117" s="964"/>
      <c r="DL117" s="965" t="s">
        <v>122</v>
      </c>
      <c r="DM117" s="963"/>
      <c r="DN117" s="963"/>
      <c r="DO117" s="963"/>
      <c r="DP117" s="964"/>
      <c r="DQ117" s="965" t="s">
        <v>122</v>
      </c>
      <c r="DR117" s="963"/>
      <c r="DS117" s="963"/>
      <c r="DT117" s="963"/>
      <c r="DU117" s="964"/>
      <c r="DV117" s="966" t="s">
        <v>122</v>
      </c>
      <c r="DW117" s="967"/>
      <c r="DX117" s="967"/>
      <c r="DY117" s="967"/>
      <c r="DZ117" s="968"/>
    </row>
    <row r="118" spans="1:130" s="230" customFormat="1" ht="26.25" customHeight="1" x14ac:dyDescent="0.2">
      <c r="A118" s="916" t="s">
        <v>411</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408</v>
      </c>
      <c r="AB118" s="897"/>
      <c r="AC118" s="897"/>
      <c r="AD118" s="897"/>
      <c r="AE118" s="898"/>
      <c r="AF118" s="896" t="s">
        <v>409</v>
      </c>
      <c r="AG118" s="897"/>
      <c r="AH118" s="897"/>
      <c r="AI118" s="897"/>
      <c r="AJ118" s="898"/>
      <c r="AK118" s="896" t="s">
        <v>293</v>
      </c>
      <c r="AL118" s="897"/>
      <c r="AM118" s="897"/>
      <c r="AN118" s="897"/>
      <c r="AO118" s="898"/>
      <c r="AP118" s="974" t="s">
        <v>410</v>
      </c>
      <c r="AQ118" s="975"/>
      <c r="AR118" s="975"/>
      <c r="AS118" s="975"/>
      <c r="AT118" s="976"/>
      <c r="AU118" s="912"/>
      <c r="AV118" s="913"/>
      <c r="AW118" s="913"/>
      <c r="AX118" s="913"/>
      <c r="AY118" s="913"/>
      <c r="AZ118" s="977" t="s">
        <v>438</v>
      </c>
      <c r="BA118" s="969"/>
      <c r="BB118" s="969"/>
      <c r="BC118" s="969"/>
      <c r="BD118" s="969"/>
      <c r="BE118" s="969"/>
      <c r="BF118" s="969"/>
      <c r="BG118" s="969"/>
      <c r="BH118" s="969"/>
      <c r="BI118" s="969"/>
      <c r="BJ118" s="969"/>
      <c r="BK118" s="969"/>
      <c r="BL118" s="969"/>
      <c r="BM118" s="969"/>
      <c r="BN118" s="969"/>
      <c r="BO118" s="969"/>
      <c r="BP118" s="970"/>
      <c r="BQ118" s="1003" t="s">
        <v>122</v>
      </c>
      <c r="BR118" s="1004"/>
      <c r="BS118" s="1004"/>
      <c r="BT118" s="1004"/>
      <c r="BU118" s="1004"/>
      <c r="BV118" s="1004" t="s">
        <v>122</v>
      </c>
      <c r="BW118" s="1004"/>
      <c r="BX118" s="1004"/>
      <c r="BY118" s="1004"/>
      <c r="BZ118" s="1004"/>
      <c r="CA118" s="1004" t="s">
        <v>122</v>
      </c>
      <c r="CB118" s="1004"/>
      <c r="CC118" s="1004"/>
      <c r="CD118" s="1004"/>
      <c r="CE118" s="1004"/>
      <c r="CF118" s="924" t="s">
        <v>122</v>
      </c>
      <c r="CG118" s="925"/>
      <c r="CH118" s="925"/>
      <c r="CI118" s="925"/>
      <c r="CJ118" s="925"/>
      <c r="CK118" s="952"/>
      <c r="CL118" s="953"/>
      <c r="CM118" s="926" t="s">
        <v>439</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122</v>
      </c>
      <c r="DH118" s="963"/>
      <c r="DI118" s="963"/>
      <c r="DJ118" s="963"/>
      <c r="DK118" s="964"/>
      <c r="DL118" s="965" t="s">
        <v>122</v>
      </c>
      <c r="DM118" s="963"/>
      <c r="DN118" s="963"/>
      <c r="DO118" s="963"/>
      <c r="DP118" s="964"/>
      <c r="DQ118" s="965" t="s">
        <v>122</v>
      </c>
      <c r="DR118" s="963"/>
      <c r="DS118" s="963"/>
      <c r="DT118" s="963"/>
      <c r="DU118" s="964"/>
      <c r="DV118" s="966" t="s">
        <v>122</v>
      </c>
      <c r="DW118" s="967"/>
      <c r="DX118" s="967"/>
      <c r="DY118" s="967"/>
      <c r="DZ118" s="968"/>
    </row>
    <row r="119" spans="1:130" s="230" customFormat="1" ht="26.25" customHeight="1" x14ac:dyDescent="0.2">
      <c r="A119" s="1060" t="s">
        <v>414</v>
      </c>
      <c r="B119" s="951"/>
      <c r="C119" s="933" t="s">
        <v>415</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122</v>
      </c>
      <c r="AB119" s="904"/>
      <c r="AC119" s="904"/>
      <c r="AD119" s="904"/>
      <c r="AE119" s="905"/>
      <c r="AF119" s="906" t="s">
        <v>122</v>
      </c>
      <c r="AG119" s="904"/>
      <c r="AH119" s="904"/>
      <c r="AI119" s="904"/>
      <c r="AJ119" s="905"/>
      <c r="AK119" s="906" t="s">
        <v>122</v>
      </c>
      <c r="AL119" s="904"/>
      <c r="AM119" s="904"/>
      <c r="AN119" s="904"/>
      <c r="AO119" s="905"/>
      <c r="AP119" s="907" t="s">
        <v>122</v>
      </c>
      <c r="AQ119" s="908"/>
      <c r="AR119" s="908"/>
      <c r="AS119" s="908"/>
      <c r="AT119" s="909"/>
      <c r="AU119" s="914"/>
      <c r="AV119" s="915"/>
      <c r="AW119" s="915"/>
      <c r="AX119" s="915"/>
      <c r="AY119" s="915"/>
      <c r="AZ119" s="251" t="s">
        <v>176</v>
      </c>
      <c r="BA119" s="251"/>
      <c r="BB119" s="251"/>
      <c r="BC119" s="251"/>
      <c r="BD119" s="251"/>
      <c r="BE119" s="251"/>
      <c r="BF119" s="251"/>
      <c r="BG119" s="251"/>
      <c r="BH119" s="251"/>
      <c r="BI119" s="251"/>
      <c r="BJ119" s="251"/>
      <c r="BK119" s="251"/>
      <c r="BL119" s="251"/>
      <c r="BM119" s="251"/>
      <c r="BN119" s="251"/>
      <c r="BO119" s="981" t="s">
        <v>440</v>
      </c>
      <c r="BP119" s="1009"/>
      <c r="BQ119" s="1003">
        <v>64361876</v>
      </c>
      <c r="BR119" s="1004"/>
      <c r="BS119" s="1004"/>
      <c r="BT119" s="1004"/>
      <c r="BU119" s="1004"/>
      <c r="BV119" s="1004">
        <v>61902881</v>
      </c>
      <c r="BW119" s="1004"/>
      <c r="BX119" s="1004"/>
      <c r="BY119" s="1004"/>
      <c r="BZ119" s="1004"/>
      <c r="CA119" s="1004">
        <v>58441893</v>
      </c>
      <c r="CB119" s="1004"/>
      <c r="CC119" s="1004"/>
      <c r="CD119" s="1004"/>
      <c r="CE119" s="1004"/>
      <c r="CF119" s="1005"/>
      <c r="CG119" s="1006"/>
      <c r="CH119" s="1006"/>
      <c r="CI119" s="1006"/>
      <c r="CJ119" s="1007"/>
      <c r="CK119" s="954"/>
      <c r="CL119" s="955"/>
      <c r="CM119" s="977" t="s">
        <v>441</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122</v>
      </c>
      <c r="DH119" s="990"/>
      <c r="DI119" s="990"/>
      <c r="DJ119" s="990"/>
      <c r="DK119" s="991"/>
      <c r="DL119" s="989" t="s">
        <v>122</v>
      </c>
      <c r="DM119" s="990"/>
      <c r="DN119" s="990"/>
      <c r="DO119" s="990"/>
      <c r="DP119" s="991"/>
      <c r="DQ119" s="989" t="s">
        <v>122</v>
      </c>
      <c r="DR119" s="990"/>
      <c r="DS119" s="990"/>
      <c r="DT119" s="990"/>
      <c r="DU119" s="991"/>
      <c r="DV119" s="992" t="s">
        <v>122</v>
      </c>
      <c r="DW119" s="993"/>
      <c r="DX119" s="993"/>
      <c r="DY119" s="993"/>
      <c r="DZ119" s="994"/>
    </row>
    <row r="120" spans="1:130" s="230" customFormat="1" ht="26.25" customHeight="1" x14ac:dyDescent="0.2">
      <c r="A120" s="1061"/>
      <c r="B120" s="953"/>
      <c r="C120" s="926" t="s">
        <v>418</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t="s">
        <v>122</v>
      </c>
      <c r="AB120" s="963"/>
      <c r="AC120" s="963"/>
      <c r="AD120" s="963"/>
      <c r="AE120" s="964"/>
      <c r="AF120" s="965" t="s">
        <v>122</v>
      </c>
      <c r="AG120" s="963"/>
      <c r="AH120" s="963"/>
      <c r="AI120" s="963"/>
      <c r="AJ120" s="964"/>
      <c r="AK120" s="965" t="s">
        <v>122</v>
      </c>
      <c r="AL120" s="963"/>
      <c r="AM120" s="963"/>
      <c r="AN120" s="963"/>
      <c r="AO120" s="964"/>
      <c r="AP120" s="966" t="s">
        <v>122</v>
      </c>
      <c r="AQ120" s="967"/>
      <c r="AR120" s="967"/>
      <c r="AS120" s="967"/>
      <c r="AT120" s="968"/>
      <c r="AU120" s="995" t="s">
        <v>442</v>
      </c>
      <c r="AV120" s="996"/>
      <c r="AW120" s="996"/>
      <c r="AX120" s="996"/>
      <c r="AY120" s="997"/>
      <c r="AZ120" s="933" t="s">
        <v>443</v>
      </c>
      <c r="BA120" s="901"/>
      <c r="BB120" s="901"/>
      <c r="BC120" s="901"/>
      <c r="BD120" s="901"/>
      <c r="BE120" s="901"/>
      <c r="BF120" s="901"/>
      <c r="BG120" s="901"/>
      <c r="BH120" s="901"/>
      <c r="BI120" s="901"/>
      <c r="BJ120" s="901"/>
      <c r="BK120" s="901"/>
      <c r="BL120" s="901"/>
      <c r="BM120" s="901"/>
      <c r="BN120" s="901"/>
      <c r="BO120" s="901"/>
      <c r="BP120" s="902"/>
      <c r="BQ120" s="934">
        <v>14891208</v>
      </c>
      <c r="BR120" s="935"/>
      <c r="BS120" s="935"/>
      <c r="BT120" s="935"/>
      <c r="BU120" s="935"/>
      <c r="BV120" s="935">
        <v>18047112</v>
      </c>
      <c r="BW120" s="935"/>
      <c r="BX120" s="935"/>
      <c r="BY120" s="935"/>
      <c r="BZ120" s="935"/>
      <c r="CA120" s="935">
        <v>19093668</v>
      </c>
      <c r="CB120" s="935"/>
      <c r="CC120" s="935"/>
      <c r="CD120" s="935"/>
      <c r="CE120" s="935"/>
      <c r="CF120" s="948">
        <v>51.9</v>
      </c>
      <c r="CG120" s="949"/>
      <c r="CH120" s="949"/>
      <c r="CI120" s="949"/>
      <c r="CJ120" s="949"/>
      <c r="CK120" s="1010" t="s">
        <v>444</v>
      </c>
      <c r="CL120" s="1011"/>
      <c r="CM120" s="1011"/>
      <c r="CN120" s="1011"/>
      <c r="CO120" s="1012"/>
      <c r="CP120" s="1018" t="s">
        <v>392</v>
      </c>
      <c r="CQ120" s="1019"/>
      <c r="CR120" s="1019"/>
      <c r="CS120" s="1019"/>
      <c r="CT120" s="1019"/>
      <c r="CU120" s="1019"/>
      <c r="CV120" s="1019"/>
      <c r="CW120" s="1019"/>
      <c r="CX120" s="1019"/>
      <c r="CY120" s="1019"/>
      <c r="CZ120" s="1019"/>
      <c r="DA120" s="1019"/>
      <c r="DB120" s="1019"/>
      <c r="DC120" s="1019"/>
      <c r="DD120" s="1019"/>
      <c r="DE120" s="1019"/>
      <c r="DF120" s="1020"/>
      <c r="DG120" s="934">
        <v>21396692</v>
      </c>
      <c r="DH120" s="935"/>
      <c r="DI120" s="935"/>
      <c r="DJ120" s="935"/>
      <c r="DK120" s="935"/>
      <c r="DL120" s="935">
        <v>20210002</v>
      </c>
      <c r="DM120" s="935"/>
      <c r="DN120" s="935"/>
      <c r="DO120" s="935"/>
      <c r="DP120" s="935"/>
      <c r="DQ120" s="935">
        <v>18985569</v>
      </c>
      <c r="DR120" s="935"/>
      <c r="DS120" s="935"/>
      <c r="DT120" s="935"/>
      <c r="DU120" s="935"/>
      <c r="DV120" s="936">
        <v>51.6</v>
      </c>
      <c r="DW120" s="936"/>
      <c r="DX120" s="936"/>
      <c r="DY120" s="936"/>
      <c r="DZ120" s="937"/>
    </row>
    <row r="121" spans="1:130" s="230" customFormat="1" ht="26.25" customHeight="1" x14ac:dyDescent="0.2">
      <c r="A121" s="1061"/>
      <c r="B121" s="953"/>
      <c r="C121" s="978" t="s">
        <v>445</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122</v>
      </c>
      <c r="AB121" s="963"/>
      <c r="AC121" s="963"/>
      <c r="AD121" s="963"/>
      <c r="AE121" s="964"/>
      <c r="AF121" s="965" t="s">
        <v>122</v>
      </c>
      <c r="AG121" s="963"/>
      <c r="AH121" s="963"/>
      <c r="AI121" s="963"/>
      <c r="AJ121" s="964"/>
      <c r="AK121" s="965" t="s">
        <v>122</v>
      </c>
      <c r="AL121" s="963"/>
      <c r="AM121" s="963"/>
      <c r="AN121" s="963"/>
      <c r="AO121" s="964"/>
      <c r="AP121" s="966" t="s">
        <v>122</v>
      </c>
      <c r="AQ121" s="967"/>
      <c r="AR121" s="967"/>
      <c r="AS121" s="967"/>
      <c r="AT121" s="968"/>
      <c r="AU121" s="998"/>
      <c r="AV121" s="999"/>
      <c r="AW121" s="999"/>
      <c r="AX121" s="999"/>
      <c r="AY121" s="1000"/>
      <c r="AZ121" s="926" t="s">
        <v>446</v>
      </c>
      <c r="BA121" s="927"/>
      <c r="BB121" s="927"/>
      <c r="BC121" s="927"/>
      <c r="BD121" s="927"/>
      <c r="BE121" s="927"/>
      <c r="BF121" s="927"/>
      <c r="BG121" s="927"/>
      <c r="BH121" s="927"/>
      <c r="BI121" s="927"/>
      <c r="BJ121" s="927"/>
      <c r="BK121" s="927"/>
      <c r="BL121" s="927"/>
      <c r="BM121" s="927"/>
      <c r="BN121" s="927"/>
      <c r="BO121" s="927"/>
      <c r="BP121" s="928"/>
      <c r="BQ121" s="929">
        <v>32790373</v>
      </c>
      <c r="BR121" s="930"/>
      <c r="BS121" s="930"/>
      <c r="BT121" s="930"/>
      <c r="BU121" s="930"/>
      <c r="BV121" s="930">
        <v>30630706</v>
      </c>
      <c r="BW121" s="930"/>
      <c r="BX121" s="930"/>
      <c r="BY121" s="930"/>
      <c r="BZ121" s="930"/>
      <c r="CA121" s="930">
        <v>28830994</v>
      </c>
      <c r="CB121" s="930"/>
      <c r="CC121" s="930"/>
      <c r="CD121" s="930"/>
      <c r="CE121" s="930"/>
      <c r="CF121" s="924">
        <v>78.3</v>
      </c>
      <c r="CG121" s="925"/>
      <c r="CH121" s="925"/>
      <c r="CI121" s="925"/>
      <c r="CJ121" s="925"/>
      <c r="CK121" s="1013"/>
      <c r="CL121" s="1014"/>
      <c r="CM121" s="1014"/>
      <c r="CN121" s="1014"/>
      <c r="CO121" s="1015"/>
      <c r="CP121" s="1023" t="s">
        <v>390</v>
      </c>
      <c r="CQ121" s="1024"/>
      <c r="CR121" s="1024"/>
      <c r="CS121" s="1024"/>
      <c r="CT121" s="1024"/>
      <c r="CU121" s="1024"/>
      <c r="CV121" s="1024"/>
      <c r="CW121" s="1024"/>
      <c r="CX121" s="1024"/>
      <c r="CY121" s="1024"/>
      <c r="CZ121" s="1024"/>
      <c r="DA121" s="1024"/>
      <c r="DB121" s="1024"/>
      <c r="DC121" s="1024"/>
      <c r="DD121" s="1024"/>
      <c r="DE121" s="1024"/>
      <c r="DF121" s="1025"/>
      <c r="DG121" s="929" t="s">
        <v>122</v>
      </c>
      <c r="DH121" s="930"/>
      <c r="DI121" s="930"/>
      <c r="DJ121" s="930"/>
      <c r="DK121" s="930"/>
      <c r="DL121" s="930" t="s">
        <v>122</v>
      </c>
      <c r="DM121" s="930"/>
      <c r="DN121" s="930"/>
      <c r="DO121" s="930"/>
      <c r="DP121" s="930"/>
      <c r="DQ121" s="930" t="s">
        <v>122</v>
      </c>
      <c r="DR121" s="930"/>
      <c r="DS121" s="930"/>
      <c r="DT121" s="930"/>
      <c r="DU121" s="930"/>
      <c r="DV121" s="931" t="s">
        <v>122</v>
      </c>
      <c r="DW121" s="931"/>
      <c r="DX121" s="931"/>
      <c r="DY121" s="931"/>
      <c r="DZ121" s="932"/>
    </row>
    <row r="122" spans="1:130" s="230" customFormat="1" ht="26.25" customHeight="1" x14ac:dyDescent="0.2">
      <c r="A122" s="1061"/>
      <c r="B122" s="953"/>
      <c r="C122" s="926" t="s">
        <v>428</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122</v>
      </c>
      <c r="AB122" s="963"/>
      <c r="AC122" s="963"/>
      <c r="AD122" s="963"/>
      <c r="AE122" s="964"/>
      <c r="AF122" s="965" t="s">
        <v>122</v>
      </c>
      <c r="AG122" s="963"/>
      <c r="AH122" s="963"/>
      <c r="AI122" s="963"/>
      <c r="AJ122" s="964"/>
      <c r="AK122" s="965" t="s">
        <v>122</v>
      </c>
      <c r="AL122" s="963"/>
      <c r="AM122" s="963"/>
      <c r="AN122" s="963"/>
      <c r="AO122" s="964"/>
      <c r="AP122" s="966" t="s">
        <v>122</v>
      </c>
      <c r="AQ122" s="967"/>
      <c r="AR122" s="967"/>
      <c r="AS122" s="967"/>
      <c r="AT122" s="968"/>
      <c r="AU122" s="998"/>
      <c r="AV122" s="999"/>
      <c r="AW122" s="999"/>
      <c r="AX122" s="999"/>
      <c r="AY122" s="1000"/>
      <c r="AZ122" s="977" t="s">
        <v>447</v>
      </c>
      <c r="BA122" s="969"/>
      <c r="BB122" s="969"/>
      <c r="BC122" s="969"/>
      <c r="BD122" s="969"/>
      <c r="BE122" s="969"/>
      <c r="BF122" s="969"/>
      <c r="BG122" s="969"/>
      <c r="BH122" s="969"/>
      <c r="BI122" s="969"/>
      <c r="BJ122" s="969"/>
      <c r="BK122" s="969"/>
      <c r="BL122" s="969"/>
      <c r="BM122" s="969"/>
      <c r="BN122" s="969"/>
      <c r="BO122" s="969"/>
      <c r="BP122" s="970"/>
      <c r="BQ122" s="1003">
        <v>25993565</v>
      </c>
      <c r="BR122" s="1004"/>
      <c r="BS122" s="1004"/>
      <c r="BT122" s="1004"/>
      <c r="BU122" s="1004"/>
      <c r="BV122" s="1004">
        <v>23621789</v>
      </c>
      <c r="BW122" s="1004"/>
      <c r="BX122" s="1004"/>
      <c r="BY122" s="1004"/>
      <c r="BZ122" s="1004"/>
      <c r="CA122" s="1004">
        <v>21514335</v>
      </c>
      <c r="CB122" s="1004"/>
      <c r="CC122" s="1004"/>
      <c r="CD122" s="1004"/>
      <c r="CE122" s="1004"/>
      <c r="CF122" s="1021">
        <v>58.4</v>
      </c>
      <c r="CG122" s="1022"/>
      <c r="CH122" s="1022"/>
      <c r="CI122" s="1022"/>
      <c r="CJ122" s="1022"/>
      <c r="CK122" s="1013"/>
      <c r="CL122" s="1014"/>
      <c r="CM122" s="1014"/>
      <c r="CN122" s="1014"/>
      <c r="CO122" s="1015"/>
      <c r="CP122" s="1023" t="s">
        <v>391</v>
      </c>
      <c r="CQ122" s="1024"/>
      <c r="CR122" s="1024"/>
      <c r="CS122" s="1024"/>
      <c r="CT122" s="1024"/>
      <c r="CU122" s="1024"/>
      <c r="CV122" s="1024"/>
      <c r="CW122" s="1024"/>
      <c r="CX122" s="1024"/>
      <c r="CY122" s="1024"/>
      <c r="CZ122" s="1024"/>
      <c r="DA122" s="1024"/>
      <c r="DB122" s="1024"/>
      <c r="DC122" s="1024"/>
      <c r="DD122" s="1024"/>
      <c r="DE122" s="1024"/>
      <c r="DF122" s="1025"/>
      <c r="DG122" s="929" t="s">
        <v>122</v>
      </c>
      <c r="DH122" s="930"/>
      <c r="DI122" s="930"/>
      <c r="DJ122" s="930"/>
      <c r="DK122" s="930"/>
      <c r="DL122" s="930" t="s">
        <v>122</v>
      </c>
      <c r="DM122" s="930"/>
      <c r="DN122" s="930"/>
      <c r="DO122" s="930"/>
      <c r="DP122" s="930"/>
      <c r="DQ122" s="930" t="s">
        <v>122</v>
      </c>
      <c r="DR122" s="930"/>
      <c r="DS122" s="930"/>
      <c r="DT122" s="930"/>
      <c r="DU122" s="930"/>
      <c r="DV122" s="931" t="s">
        <v>122</v>
      </c>
      <c r="DW122" s="931"/>
      <c r="DX122" s="931"/>
      <c r="DY122" s="931"/>
      <c r="DZ122" s="932"/>
    </row>
    <row r="123" spans="1:130" s="230" customFormat="1" ht="26.25" customHeight="1" x14ac:dyDescent="0.2">
      <c r="A123" s="1061"/>
      <c r="B123" s="953"/>
      <c r="C123" s="926" t="s">
        <v>434</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122</v>
      </c>
      <c r="AB123" s="963"/>
      <c r="AC123" s="963"/>
      <c r="AD123" s="963"/>
      <c r="AE123" s="964"/>
      <c r="AF123" s="965" t="s">
        <v>122</v>
      </c>
      <c r="AG123" s="963"/>
      <c r="AH123" s="963"/>
      <c r="AI123" s="963"/>
      <c r="AJ123" s="964"/>
      <c r="AK123" s="965" t="s">
        <v>122</v>
      </c>
      <c r="AL123" s="963"/>
      <c r="AM123" s="963"/>
      <c r="AN123" s="963"/>
      <c r="AO123" s="964"/>
      <c r="AP123" s="966" t="s">
        <v>122</v>
      </c>
      <c r="AQ123" s="967"/>
      <c r="AR123" s="967"/>
      <c r="AS123" s="967"/>
      <c r="AT123" s="968"/>
      <c r="AU123" s="1001"/>
      <c r="AV123" s="1002"/>
      <c r="AW123" s="1002"/>
      <c r="AX123" s="1002"/>
      <c r="AY123" s="1002"/>
      <c r="AZ123" s="251" t="s">
        <v>176</v>
      </c>
      <c r="BA123" s="251"/>
      <c r="BB123" s="251"/>
      <c r="BC123" s="251"/>
      <c r="BD123" s="251"/>
      <c r="BE123" s="251"/>
      <c r="BF123" s="251"/>
      <c r="BG123" s="251"/>
      <c r="BH123" s="251"/>
      <c r="BI123" s="251"/>
      <c r="BJ123" s="251"/>
      <c r="BK123" s="251"/>
      <c r="BL123" s="251"/>
      <c r="BM123" s="251"/>
      <c r="BN123" s="251"/>
      <c r="BO123" s="981" t="s">
        <v>448</v>
      </c>
      <c r="BP123" s="1009"/>
      <c r="BQ123" s="1067">
        <v>73675146</v>
      </c>
      <c r="BR123" s="1068"/>
      <c r="BS123" s="1068"/>
      <c r="BT123" s="1068"/>
      <c r="BU123" s="1068"/>
      <c r="BV123" s="1068">
        <v>72299607</v>
      </c>
      <c r="BW123" s="1068"/>
      <c r="BX123" s="1068"/>
      <c r="BY123" s="1068"/>
      <c r="BZ123" s="1068"/>
      <c r="CA123" s="1068">
        <v>69438997</v>
      </c>
      <c r="CB123" s="1068"/>
      <c r="CC123" s="1068"/>
      <c r="CD123" s="1068"/>
      <c r="CE123" s="1068"/>
      <c r="CF123" s="1005"/>
      <c r="CG123" s="1006"/>
      <c r="CH123" s="1006"/>
      <c r="CI123" s="1006"/>
      <c r="CJ123" s="1007"/>
      <c r="CK123" s="1013"/>
      <c r="CL123" s="1014"/>
      <c r="CM123" s="1014"/>
      <c r="CN123" s="1014"/>
      <c r="CO123" s="1015"/>
      <c r="CP123" s="1023" t="s">
        <v>389</v>
      </c>
      <c r="CQ123" s="1024"/>
      <c r="CR123" s="1024"/>
      <c r="CS123" s="1024"/>
      <c r="CT123" s="1024"/>
      <c r="CU123" s="1024"/>
      <c r="CV123" s="1024"/>
      <c r="CW123" s="1024"/>
      <c r="CX123" s="1024"/>
      <c r="CY123" s="1024"/>
      <c r="CZ123" s="1024"/>
      <c r="DA123" s="1024"/>
      <c r="DB123" s="1024"/>
      <c r="DC123" s="1024"/>
      <c r="DD123" s="1024"/>
      <c r="DE123" s="1024"/>
      <c r="DF123" s="1025"/>
      <c r="DG123" s="962" t="s">
        <v>122</v>
      </c>
      <c r="DH123" s="963"/>
      <c r="DI123" s="963"/>
      <c r="DJ123" s="963"/>
      <c r="DK123" s="964"/>
      <c r="DL123" s="965" t="s">
        <v>122</v>
      </c>
      <c r="DM123" s="963"/>
      <c r="DN123" s="963"/>
      <c r="DO123" s="963"/>
      <c r="DP123" s="964"/>
      <c r="DQ123" s="965" t="s">
        <v>122</v>
      </c>
      <c r="DR123" s="963"/>
      <c r="DS123" s="963"/>
      <c r="DT123" s="963"/>
      <c r="DU123" s="964"/>
      <c r="DV123" s="966" t="s">
        <v>122</v>
      </c>
      <c r="DW123" s="967"/>
      <c r="DX123" s="967"/>
      <c r="DY123" s="967"/>
      <c r="DZ123" s="968"/>
    </row>
    <row r="124" spans="1:130" s="230" customFormat="1" ht="26.25" customHeight="1" thickBot="1" x14ac:dyDescent="0.25">
      <c r="A124" s="1061"/>
      <c r="B124" s="953"/>
      <c r="C124" s="926" t="s">
        <v>437</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122</v>
      </c>
      <c r="AB124" s="963"/>
      <c r="AC124" s="963"/>
      <c r="AD124" s="963"/>
      <c r="AE124" s="964"/>
      <c r="AF124" s="965" t="s">
        <v>122</v>
      </c>
      <c r="AG124" s="963"/>
      <c r="AH124" s="963"/>
      <c r="AI124" s="963"/>
      <c r="AJ124" s="964"/>
      <c r="AK124" s="965" t="s">
        <v>122</v>
      </c>
      <c r="AL124" s="963"/>
      <c r="AM124" s="963"/>
      <c r="AN124" s="963"/>
      <c r="AO124" s="964"/>
      <c r="AP124" s="966" t="s">
        <v>122</v>
      </c>
      <c r="AQ124" s="967"/>
      <c r="AR124" s="967"/>
      <c r="AS124" s="967"/>
      <c r="AT124" s="968"/>
      <c r="AU124" s="1063" t="s">
        <v>449</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t="s">
        <v>122</v>
      </c>
      <c r="BR124" s="1031"/>
      <c r="BS124" s="1031"/>
      <c r="BT124" s="1031"/>
      <c r="BU124" s="1031"/>
      <c r="BV124" s="1031" t="s">
        <v>122</v>
      </c>
      <c r="BW124" s="1031"/>
      <c r="BX124" s="1031"/>
      <c r="BY124" s="1031"/>
      <c r="BZ124" s="1031"/>
      <c r="CA124" s="1031" t="s">
        <v>122</v>
      </c>
      <c r="CB124" s="1031"/>
      <c r="CC124" s="1031"/>
      <c r="CD124" s="1031"/>
      <c r="CE124" s="1031"/>
      <c r="CF124" s="1032"/>
      <c r="CG124" s="1033"/>
      <c r="CH124" s="1033"/>
      <c r="CI124" s="1033"/>
      <c r="CJ124" s="1034"/>
      <c r="CK124" s="1016"/>
      <c r="CL124" s="1016"/>
      <c r="CM124" s="1016"/>
      <c r="CN124" s="1016"/>
      <c r="CO124" s="1017"/>
      <c r="CP124" s="1023" t="s">
        <v>450</v>
      </c>
      <c r="CQ124" s="1024"/>
      <c r="CR124" s="1024"/>
      <c r="CS124" s="1024"/>
      <c r="CT124" s="1024"/>
      <c r="CU124" s="1024"/>
      <c r="CV124" s="1024"/>
      <c r="CW124" s="1024"/>
      <c r="CX124" s="1024"/>
      <c r="CY124" s="1024"/>
      <c r="CZ124" s="1024"/>
      <c r="DA124" s="1024"/>
      <c r="DB124" s="1024"/>
      <c r="DC124" s="1024"/>
      <c r="DD124" s="1024"/>
      <c r="DE124" s="1024"/>
      <c r="DF124" s="1025"/>
      <c r="DG124" s="1008" t="s">
        <v>122</v>
      </c>
      <c r="DH124" s="990"/>
      <c r="DI124" s="990"/>
      <c r="DJ124" s="990"/>
      <c r="DK124" s="991"/>
      <c r="DL124" s="989" t="s">
        <v>122</v>
      </c>
      <c r="DM124" s="990"/>
      <c r="DN124" s="990"/>
      <c r="DO124" s="990"/>
      <c r="DP124" s="991"/>
      <c r="DQ124" s="989" t="s">
        <v>122</v>
      </c>
      <c r="DR124" s="990"/>
      <c r="DS124" s="990"/>
      <c r="DT124" s="990"/>
      <c r="DU124" s="991"/>
      <c r="DV124" s="992" t="s">
        <v>122</v>
      </c>
      <c r="DW124" s="993"/>
      <c r="DX124" s="993"/>
      <c r="DY124" s="993"/>
      <c r="DZ124" s="994"/>
    </row>
    <row r="125" spans="1:130" s="230" customFormat="1" ht="26.25" customHeight="1" x14ac:dyDescent="0.2">
      <c r="A125" s="1061"/>
      <c r="B125" s="953"/>
      <c r="C125" s="926" t="s">
        <v>439</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122</v>
      </c>
      <c r="AB125" s="963"/>
      <c r="AC125" s="963"/>
      <c r="AD125" s="963"/>
      <c r="AE125" s="964"/>
      <c r="AF125" s="965" t="s">
        <v>122</v>
      </c>
      <c r="AG125" s="963"/>
      <c r="AH125" s="963"/>
      <c r="AI125" s="963"/>
      <c r="AJ125" s="964"/>
      <c r="AK125" s="965" t="s">
        <v>122</v>
      </c>
      <c r="AL125" s="963"/>
      <c r="AM125" s="963"/>
      <c r="AN125" s="963"/>
      <c r="AO125" s="964"/>
      <c r="AP125" s="966" t="s">
        <v>122</v>
      </c>
      <c r="AQ125" s="967"/>
      <c r="AR125" s="967"/>
      <c r="AS125" s="967"/>
      <c r="AT125" s="96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6" t="s">
        <v>451</v>
      </c>
      <c r="CL125" s="1011"/>
      <c r="CM125" s="1011"/>
      <c r="CN125" s="1011"/>
      <c r="CO125" s="1012"/>
      <c r="CP125" s="933" t="s">
        <v>452</v>
      </c>
      <c r="CQ125" s="901"/>
      <c r="CR125" s="901"/>
      <c r="CS125" s="901"/>
      <c r="CT125" s="901"/>
      <c r="CU125" s="901"/>
      <c r="CV125" s="901"/>
      <c r="CW125" s="901"/>
      <c r="CX125" s="901"/>
      <c r="CY125" s="901"/>
      <c r="CZ125" s="901"/>
      <c r="DA125" s="901"/>
      <c r="DB125" s="901"/>
      <c r="DC125" s="901"/>
      <c r="DD125" s="901"/>
      <c r="DE125" s="901"/>
      <c r="DF125" s="902"/>
      <c r="DG125" s="934" t="s">
        <v>122</v>
      </c>
      <c r="DH125" s="935"/>
      <c r="DI125" s="935"/>
      <c r="DJ125" s="935"/>
      <c r="DK125" s="935"/>
      <c r="DL125" s="935" t="s">
        <v>122</v>
      </c>
      <c r="DM125" s="935"/>
      <c r="DN125" s="935"/>
      <c r="DO125" s="935"/>
      <c r="DP125" s="935"/>
      <c r="DQ125" s="935" t="s">
        <v>122</v>
      </c>
      <c r="DR125" s="935"/>
      <c r="DS125" s="935"/>
      <c r="DT125" s="935"/>
      <c r="DU125" s="935"/>
      <c r="DV125" s="936" t="s">
        <v>122</v>
      </c>
      <c r="DW125" s="936"/>
      <c r="DX125" s="936"/>
      <c r="DY125" s="936"/>
      <c r="DZ125" s="937"/>
    </row>
    <row r="126" spans="1:130" s="230" customFormat="1" ht="26.25" customHeight="1" thickBot="1" x14ac:dyDescent="0.25">
      <c r="A126" s="1061"/>
      <c r="B126" s="953"/>
      <c r="C126" s="926" t="s">
        <v>441</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122</v>
      </c>
      <c r="AB126" s="963"/>
      <c r="AC126" s="963"/>
      <c r="AD126" s="963"/>
      <c r="AE126" s="964"/>
      <c r="AF126" s="965" t="s">
        <v>122</v>
      </c>
      <c r="AG126" s="963"/>
      <c r="AH126" s="963"/>
      <c r="AI126" s="963"/>
      <c r="AJ126" s="964"/>
      <c r="AK126" s="965" t="s">
        <v>122</v>
      </c>
      <c r="AL126" s="963"/>
      <c r="AM126" s="963"/>
      <c r="AN126" s="963"/>
      <c r="AO126" s="964"/>
      <c r="AP126" s="966" t="s">
        <v>122</v>
      </c>
      <c r="AQ126" s="967"/>
      <c r="AR126" s="967"/>
      <c r="AS126" s="967"/>
      <c r="AT126" s="96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7"/>
      <c r="CL126" s="1014"/>
      <c r="CM126" s="1014"/>
      <c r="CN126" s="1014"/>
      <c r="CO126" s="1015"/>
      <c r="CP126" s="926" t="s">
        <v>453</v>
      </c>
      <c r="CQ126" s="927"/>
      <c r="CR126" s="927"/>
      <c r="CS126" s="927"/>
      <c r="CT126" s="927"/>
      <c r="CU126" s="927"/>
      <c r="CV126" s="927"/>
      <c r="CW126" s="927"/>
      <c r="CX126" s="927"/>
      <c r="CY126" s="927"/>
      <c r="CZ126" s="927"/>
      <c r="DA126" s="927"/>
      <c r="DB126" s="927"/>
      <c r="DC126" s="927"/>
      <c r="DD126" s="927"/>
      <c r="DE126" s="927"/>
      <c r="DF126" s="928"/>
      <c r="DG126" s="929" t="s">
        <v>122</v>
      </c>
      <c r="DH126" s="930"/>
      <c r="DI126" s="930"/>
      <c r="DJ126" s="930"/>
      <c r="DK126" s="930"/>
      <c r="DL126" s="930" t="s">
        <v>122</v>
      </c>
      <c r="DM126" s="930"/>
      <c r="DN126" s="930"/>
      <c r="DO126" s="930"/>
      <c r="DP126" s="930"/>
      <c r="DQ126" s="930" t="s">
        <v>122</v>
      </c>
      <c r="DR126" s="930"/>
      <c r="DS126" s="930"/>
      <c r="DT126" s="930"/>
      <c r="DU126" s="930"/>
      <c r="DV126" s="931" t="s">
        <v>122</v>
      </c>
      <c r="DW126" s="931"/>
      <c r="DX126" s="931"/>
      <c r="DY126" s="931"/>
      <c r="DZ126" s="932"/>
    </row>
    <row r="127" spans="1:130" s="230" customFormat="1" ht="26.25" customHeight="1" x14ac:dyDescent="0.2">
      <c r="A127" s="1062"/>
      <c r="B127" s="955"/>
      <c r="C127" s="977" t="s">
        <v>454</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t="s">
        <v>122</v>
      </c>
      <c r="AB127" s="963"/>
      <c r="AC127" s="963"/>
      <c r="AD127" s="963"/>
      <c r="AE127" s="964"/>
      <c r="AF127" s="965" t="s">
        <v>122</v>
      </c>
      <c r="AG127" s="963"/>
      <c r="AH127" s="963"/>
      <c r="AI127" s="963"/>
      <c r="AJ127" s="964"/>
      <c r="AK127" s="965" t="s">
        <v>122</v>
      </c>
      <c r="AL127" s="963"/>
      <c r="AM127" s="963"/>
      <c r="AN127" s="963"/>
      <c r="AO127" s="964"/>
      <c r="AP127" s="966" t="s">
        <v>122</v>
      </c>
      <c r="AQ127" s="967"/>
      <c r="AR127" s="967"/>
      <c r="AS127" s="967"/>
      <c r="AT127" s="968"/>
      <c r="AU127" s="232"/>
      <c r="AV127" s="232"/>
      <c r="AW127" s="232"/>
      <c r="AX127" s="1035" t="s">
        <v>455</v>
      </c>
      <c r="AY127" s="1036"/>
      <c r="AZ127" s="1036"/>
      <c r="BA127" s="1036"/>
      <c r="BB127" s="1036"/>
      <c r="BC127" s="1036"/>
      <c r="BD127" s="1036"/>
      <c r="BE127" s="1037"/>
      <c r="BF127" s="1038" t="s">
        <v>456</v>
      </c>
      <c r="BG127" s="1036"/>
      <c r="BH127" s="1036"/>
      <c r="BI127" s="1036"/>
      <c r="BJ127" s="1036"/>
      <c r="BK127" s="1036"/>
      <c r="BL127" s="1037"/>
      <c r="BM127" s="1038" t="s">
        <v>457</v>
      </c>
      <c r="BN127" s="1036"/>
      <c r="BO127" s="1036"/>
      <c r="BP127" s="1036"/>
      <c r="BQ127" s="1036"/>
      <c r="BR127" s="1036"/>
      <c r="BS127" s="1037"/>
      <c r="BT127" s="1038" t="s">
        <v>458</v>
      </c>
      <c r="BU127" s="1036"/>
      <c r="BV127" s="1036"/>
      <c r="BW127" s="1036"/>
      <c r="BX127" s="1036"/>
      <c r="BY127" s="1036"/>
      <c r="BZ127" s="1059"/>
      <c r="CA127" s="232"/>
      <c r="CB127" s="232"/>
      <c r="CC127" s="232"/>
      <c r="CD127" s="255"/>
      <c r="CE127" s="255"/>
      <c r="CF127" s="255"/>
      <c r="CG127" s="232"/>
      <c r="CH127" s="232"/>
      <c r="CI127" s="232"/>
      <c r="CJ127" s="254"/>
      <c r="CK127" s="1027"/>
      <c r="CL127" s="1014"/>
      <c r="CM127" s="1014"/>
      <c r="CN127" s="1014"/>
      <c r="CO127" s="1015"/>
      <c r="CP127" s="926" t="s">
        <v>459</v>
      </c>
      <c r="CQ127" s="927"/>
      <c r="CR127" s="927"/>
      <c r="CS127" s="927"/>
      <c r="CT127" s="927"/>
      <c r="CU127" s="927"/>
      <c r="CV127" s="927"/>
      <c r="CW127" s="927"/>
      <c r="CX127" s="927"/>
      <c r="CY127" s="927"/>
      <c r="CZ127" s="927"/>
      <c r="DA127" s="927"/>
      <c r="DB127" s="927"/>
      <c r="DC127" s="927"/>
      <c r="DD127" s="927"/>
      <c r="DE127" s="927"/>
      <c r="DF127" s="928"/>
      <c r="DG127" s="929" t="s">
        <v>122</v>
      </c>
      <c r="DH127" s="930"/>
      <c r="DI127" s="930"/>
      <c r="DJ127" s="930"/>
      <c r="DK127" s="930"/>
      <c r="DL127" s="930" t="s">
        <v>122</v>
      </c>
      <c r="DM127" s="930"/>
      <c r="DN127" s="930"/>
      <c r="DO127" s="930"/>
      <c r="DP127" s="930"/>
      <c r="DQ127" s="930" t="s">
        <v>122</v>
      </c>
      <c r="DR127" s="930"/>
      <c r="DS127" s="930"/>
      <c r="DT127" s="930"/>
      <c r="DU127" s="930"/>
      <c r="DV127" s="931" t="s">
        <v>122</v>
      </c>
      <c r="DW127" s="931"/>
      <c r="DX127" s="931"/>
      <c r="DY127" s="931"/>
      <c r="DZ127" s="932"/>
    </row>
    <row r="128" spans="1:130" s="230" customFormat="1" ht="26.25" customHeight="1" thickBot="1" x14ac:dyDescent="0.25">
      <c r="A128" s="1045" t="s">
        <v>460</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461</v>
      </c>
      <c r="X128" s="1047"/>
      <c r="Y128" s="1047"/>
      <c r="Z128" s="1048"/>
      <c r="AA128" s="1049">
        <v>3086970</v>
      </c>
      <c r="AB128" s="1050"/>
      <c r="AC128" s="1050"/>
      <c r="AD128" s="1050"/>
      <c r="AE128" s="1051"/>
      <c r="AF128" s="1052">
        <v>3235587</v>
      </c>
      <c r="AG128" s="1050"/>
      <c r="AH128" s="1050"/>
      <c r="AI128" s="1050"/>
      <c r="AJ128" s="1051"/>
      <c r="AK128" s="1052">
        <v>3001528</v>
      </c>
      <c r="AL128" s="1050"/>
      <c r="AM128" s="1050"/>
      <c r="AN128" s="1050"/>
      <c r="AO128" s="1051"/>
      <c r="AP128" s="1053"/>
      <c r="AQ128" s="1054"/>
      <c r="AR128" s="1054"/>
      <c r="AS128" s="1054"/>
      <c r="AT128" s="1055"/>
      <c r="AU128" s="232"/>
      <c r="AV128" s="232"/>
      <c r="AW128" s="232"/>
      <c r="AX128" s="900" t="s">
        <v>462</v>
      </c>
      <c r="AY128" s="901"/>
      <c r="AZ128" s="901"/>
      <c r="BA128" s="901"/>
      <c r="BB128" s="901"/>
      <c r="BC128" s="901"/>
      <c r="BD128" s="901"/>
      <c r="BE128" s="902"/>
      <c r="BF128" s="1056" t="s">
        <v>122</v>
      </c>
      <c r="BG128" s="1057"/>
      <c r="BH128" s="1057"/>
      <c r="BI128" s="1057"/>
      <c r="BJ128" s="1057"/>
      <c r="BK128" s="1057"/>
      <c r="BL128" s="1058"/>
      <c r="BM128" s="1056">
        <v>11.48</v>
      </c>
      <c r="BN128" s="1057"/>
      <c r="BO128" s="1057"/>
      <c r="BP128" s="1057"/>
      <c r="BQ128" s="1057"/>
      <c r="BR128" s="1057"/>
      <c r="BS128" s="1058"/>
      <c r="BT128" s="1056">
        <v>20</v>
      </c>
      <c r="BU128" s="1057"/>
      <c r="BV128" s="1057"/>
      <c r="BW128" s="1057"/>
      <c r="BX128" s="1057"/>
      <c r="BY128" s="1057"/>
      <c r="BZ128" s="1080"/>
      <c r="CA128" s="255"/>
      <c r="CB128" s="255"/>
      <c r="CC128" s="255"/>
      <c r="CD128" s="255"/>
      <c r="CE128" s="255"/>
      <c r="CF128" s="255"/>
      <c r="CG128" s="232"/>
      <c r="CH128" s="232"/>
      <c r="CI128" s="232"/>
      <c r="CJ128" s="254"/>
      <c r="CK128" s="1028"/>
      <c r="CL128" s="1029"/>
      <c r="CM128" s="1029"/>
      <c r="CN128" s="1029"/>
      <c r="CO128" s="1030"/>
      <c r="CP128" s="1039" t="s">
        <v>463</v>
      </c>
      <c r="CQ128" s="726"/>
      <c r="CR128" s="726"/>
      <c r="CS128" s="726"/>
      <c r="CT128" s="726"/>
      <c r="CU128" s="726"/>
      <c r="CV128" s="726"/>
      <c r="CW128" s="726"/>
      <c r="CX128" s="726"/>
      <c r="CY128" s="726"/>
      <c r="CZ128" s="726"/>
      <c r="DA128" s="726"/>
      <c r="DB128" s="726"/>
      <c r="DC128" s="726"/>
      <c r="DD128" s="726"/>
      <c r="DE128" s="726"/>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30" customFormat="1" ht="26.25" customHeight="1" x14ac:dyDescent="0.2">
      <c r="A129" s="938" t="s">
        <v>103</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464</v>
      </c>
      <c r="X129" s="1075"/>
      <c r="Y129" s="1075"/>
      <c r="Z129" s="1076"/>
      <c r="AA129" s="962">
        <v>36532544</v>
      </c>
      <c r="AB129" s="963"/>
      <c r="AC129" s="963"/>
      <c r="AD129" s="963"/>
      <c r="AE129" s="964"/>
      <c r="AF129" s="965">
        <v>38942295</v>
      </c>
      <c r="AG129" s="963"/>
      <c r="AH129" s="963"/>
      <c r="AI129" s="963"/>
      <c r="AJ129" s="964"/>
      <c r="AK129" s="965">
        <v>39223332</v>
      </c>
      <c r="AL129" s="963"/>
      <c r="AM129" s="963"/>
      <c r="AN129" s="963"/>
      <c r="AO129" s="964"/>
      <c r="AP129" s="1077"/>
      <c r="AQ129" s="1078"/>
      <c r="AR129" s="1078"/>
      <c r="AS129" s="1078"/>
      <c r="AT129" s="1079"/>
      <c r="AU129" s="233"/>
      <c r="AV129" s="233"/>
      <c r="AW129" s="233"/>
      <c r="AX129" s="1069" t="s">
        <v>465</v>
      </c>
      <c r="AY129" s="927"/>
      <c r="AZ129" s="927"/>
      <c r="BA129" s="927"/>
      <c r="BB129" s="927"/>
      <c r="BC129" s="927"/>
      <c r="BD129" s="927"/>
      <c r="BE129" s="928"/>
      <c r="BF129" s="1070" t="s">
        <v>122</v>
      </c>
      <c r="BG129" s="1071"/>
      <c r="BH129" s="1071"/>
      <c r="BI129" s="1071"/>
      <c r="BJ129" s="1071"/>
      <c r="BK129" s="1071"/>
      <c r="BL129" s="1072"/>
      <c r="BM129" s="1070">
        <v>16.48</v>
      </c>
      <c r="BN129" s="1071"/>
      <c r="BO129" s="1071"/>
      <c r="BP129" s="1071"/>
      <c r="BQ129" s="1071"/>
      <c r="BR129" s="1071"/>
      <c r="BS129" s="1072"/>
      <c r="BT129" s="1070">
        <v>30</v>
      </c>
      <c r="BU129" s="1071"/>
      <c r="BV129" s="1071"/>
      <c r="BW129" s="1071"/>
      <c r="BX129" s="1071"/>
      <c r="BY129" s="1071"/>
      <c r="BZ129" s="10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8" t="s">
        <v>466</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467</v>
      </c>
      <c r="X130" s="1075"/>
      <c r="Y130" s="1075"/>
      <c r="Z130" s="1076"/>
      <c r="AA130" s="962">
        <v>2858686</v>
      </c>
      <c r="AB130" s="963"/>
      <c r="AC130" s="963"/>
      <c r="AD130" s="963"/>
      <c r="AE130" s="964"/>
      <c r="AF130" s="965">
        <v>2767823</v>
      </c>
      <c r="AG130" s="963"/>
      <c r="AH130" s="963"/>
      <c r="AI130" s="963"/>
      <c r="AJ130" s="964"/>
      <c r="AK130" s="965">
        <v>2406948</v>
      </c>
      <c r="AL130" s="963"/>
      <c r="AM130" s="963"/>
      <c r="AN130" s="963"/>
      <c r="AO130" s="964"/>
      <c r="AP130" s="1077"/>
      <c r="AQ130" s="1078"/>
      <c r="AR130" s="1078"/>
      <c r="AS130" s="1078"/>
      <c r="AT130" s="1079"/>
      <c r="AU130" s="233"/>
      <c r="AV130" s="233"/>
      <c r="AW130" s="233"/>
      <c r="AX130" s="1069" t="s">
        <v>468</v>
      </c>
      <c r="AY130" s="927"/>
      <c r="AZ130" s="927"/>
      <c r="BA130" s="927"/>
      <c r="BB130" s="927"/>
      <c r="BC130" s="927"/>
      <c r="BD130" s="927"/>
      <c r="BE130" s="928"/>
      <c r="BF130" s="1105">
        <v>1.3</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469</v>
      </c>
      <c r="X131" s="1112"/>
      <c r="Y131" s="1112"/>
      <c r="Z131" s="1113"/>
      <c r="AA131" s="1008">
        <v>33673858</v>
      </c>
      <c r="AB131" s="990"/>
      <c r="AC131" s="990"/>
      <c r="AD131" s="990"/>
      <c r="AE131" s="991"/>
      <c r="AF131" s="989">
        <v>36174472</v>
      </c>
      <c r="AG131" s="990"/>
      <c r="AH131" s="990"/>
      <c r="AI131" s="990"/>
      <c r="AJ131" s="991"/>
      <c r="AK131" s="989">
        <v>36816384</v>
      </c>
      <c r="AL131" s="990"/>
      <c r="AM131" s="990"/>
      <c r="AN131" s="990"/>
      <c r="AO131" s="991"/>
      <c r="AP131" s="1114"/>
      <c r="AQ131" s="1115"/>
      <c r="AR131" s="1115"/>
      <c r="AS131" s="1115"/>
      <c r="AT131" s="1116"/>
      <c r="AU131" s="233"/>
      <c r="AV131" s="233"/>
      <c r="AW131" s="233"/>
      <c r="AX131" s="1087" t="s">
        <v>470</v>
      </c>
      <c r="AY131" s="726"/>
      <c r="AZ131" s="726"/>
      <c r="BA131" s="726"/>
      <c r="BB131" s="726"/>
      <c r="BC131" s="726"/>
      <c r="BD131" s="726"/>
      <c r="BE131" s="1040"/>
      <c r="BF131" s="1088" t="s">
        <v>122</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4" t="s">
        <v>471</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472</v>
      </c>
      <c r="W132" s="1098"/>
      <c r="X132" s="1098"/>
      <c r="Y132" s="1098"/>
      <c r="Z132" s="1099"/>
      <c r="AA132" s="1100">
        <v>0.59589251700000001</v>
      </c>
      <c r="AB132" s="1101"/>
      <c r="AC132" s="1101"/>
      <c r="AD132" s="1101"/>
      <c r="AE132" s="1102"/>
      <c r="AF132" s="1103">
        <v>1.318402104</v>
      </c>
      <c r="AG132" s="1101"/>
      <c r="AH132" s="1101"/>
      <c r="AI132" s="1101"/>
      <c r="AJ132" s="1102"/>
      <c r="AK132" s="1103">
        <v>2.1830959820000002</v>
      </c>
      <c r="AL132" s="1101"/>
      <c r="AM132" s="1101"/>
      <c r="AN132" s="1101"/>
      <c r="AO132" s="1102"/>
      <c r="AP132" s="1005"/>
      <c r="AQ132" s="1006"/>
      <c r="AR132" s="1006"/>
      <c r="AS132" s="1006"/>
      <c r="AT132" s="1104"/>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473</v>
      </c>
      <c r="W133" s="1081"/>
      <c r="X133" s="1081"/>
      <c r="Y133" s="1081"/>
      <c r="Z133" s="1082"/>
      <c r="AA133" s="1083">
        <v>1.1000000000000001</v>
      </c>
      <c r="AB133" s="1084"/>
      <c r="AC133" s="1084"/>
      <c r="AD133" s="1084"/>
      <c r="AE133" s="1085"/>
      <c r="AF133" s="1083">
        <v>1</v>
      </c>
      <c r="AG133" s="1084"/>
      <c r="AH133" s="1084"/>
      <c r="AI133" s="1084"/>
      <c r="AJ133" s="1085"/>
      <c r="AK133" s="1083">
        <v>1.3</v>
      </c>
      <c r="AL133" s="1084"/>
      <c r="AM133" s="1084"/>
      <c r="AN133" s="1084"/>
      <c r="AO133" s="1085"/>
      <c r="AP133" s="1032"/>
      <c r="AQ133" s="1033"/>
      <c r="AR133" s="1033"/>
      <c r="AS133" s="1033"/>
      <c r="AT133" s="108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ghpnZRNwHhOBHJX3zGQQaFfgfhkQn5weTW9OuWyoSh93gH4UIneOlZmibJMJIDJeTf0HUt04wAxUQUU7pdtQ==" saltValue="dLgoiZBXyGt6U0DJtpKP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6F8eZpmzcPj21egNNlnE4lmsLI1OlrqLwiELRN4HPZIK9Bp2ofSfqDcR2HAIgWYsGEtvEMRQitPfHiOtK6nGyQ==" saltValue="1bwmnuhGRrShPNpGkW83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Z7bYxZZoBGdjW5aDeEk7zKsZMoTmjRlHAVjNWUHrmMuwGMdC5I+lc8k5nN2Rcl34x/I4k42uu5qy8S1NOR77g==" saltValue="Ye2hOL4ZS1wZHwIgjbjH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0" t="s">
        <v>482</v>
      </c>
      <c r="AL9" s="1121"/>
      <c r="AM9" s="1121"/>
      <c r="AN9" s="1122"/>
      <c r="AO9" s="281">
        <v>12227909</v>
      </c>
      <c r="AP9" s="281">
        <v>69625</v>
      </c>
      <c r="AQ9" s="282">
        <v>61513</v>
      </c>
      <c r="AR9" s="283">
        <v>13.2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0" t="s">
        <v>483</v>
      </c>
      <c r="AL10" s="1121"/>
      <c r="AM10" s="1121"/>
      <c r="AN10" s="1122"/>
      <c r="AO10" s="284">
        <v>34</v>
      </c>
      <c r="AP10" s="284">
        <v>0</v>
      </c>
      <c r="AQ10" s="285">
        <v>1262</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0" t="s">
        <v>484</v>
      </c>
      <c r="AL11" s="1121"/>
      <c r="AM11" s="1121"/>
      <c r="AN11" s="1122"/>
      <c r="AO11" s="284">
        <v>291026</v>
      </c>
      <c r="AP11" s="284">
        <v>1657</v>
      </c>
      <c r="AQ11" s="285">
        <v>1079</v>
      </c>
      <c r="AR11" s="286">
        <v>53.6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0" t="s">
        <v>485</v>
      </c>
      <c r="AL12" s="1121"/>
      <c r="AM12" s="1121"/>
      <c r="AN12" s="1122"/>
      <c r="AO12" s="284" t="s">
        <v>486</v>
      </c>
      <c r="AP12" s="284" t="s">
        <v>486</v>
      </c>
      <c r="AQ12" s="285">
        <v>46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0" t="s">
        <v>487</v>
      </c>
      <c r="AL13" s="1121"/>
      <c r="AM13" s="1121"/>
      <c r="AN13" s="1122"/>
      <c r="AO13" s="284">
        <v>344409</v>
      </c>
      <c r="AP13" s="284">
        <v>1961</v>
      </c>
      <c r="AQ13" s="285">
        <v>2016</v>
      </c>
      <c r="AR13" s="286">
        <v>-2.7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0" t="s">
        <v>488</v>
      </c>
      <c r="AL14" s="1121"/>
      <c r="AM14" s="1121"/>
      <c r="AN14" s="1122"/>
      <c r="AO14" s="284">
        <v>223836</v>
      </c>
      <c r="AP14" s="284">
        <v>1275</v>
      </c>
      <c r="AQ14" s="285">
        <v>1290</v>
      </c>
      <c r="AR14" s="286">
        <v>-1.2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3" t="s">
        <v>489</v>
      </c>
      <c r="AL15" s="1124"/>
      <c r="AM15" s="1124"/>
      <c r="AN15" s="1125"/>
      <c r="AO15" s="284">
        <v>-322972</v>
      </c>
      <c r="AP15" s="284">
        <v>-1839</v>
      </c>
      <c r="AQ15" s="285">
        <v>-2388</v>
      </c>
      <c r="AR15" s="286">
        <v>-23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3" t="s">
        <v>176</v>
      </c>
      <c r="AL16" s="1124"/>
      <c r="AM16" s="1124"/>
      <c r="AN16" s="1125"/>
      <c r="AO16" s="284">
        <v>12764242</v>
      </c>
      <c r="AP16" s="284">
        <v>72679</v>
      </c>
      <c r="AQ16" s="285">
        <v>64818</v>
      </c>
      <c r="AR16" s="286">
        <v>12.1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6" t="s">
        <v>494</v>
      </c>
      <c r="AL21" s="1127"/>
      <c r="AM21" s="1127"/>
      <c r="AN21" s="1128"/>
      <c r="AO21" s="297">
        <v>6.97</v>
      </c>
      <c r="AP21" s="298">
        <v>6.09</v>
      </c>
      <c r="AQ21" s="299">
        <v>0.88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6" t="s">
        <v>495</v>
      </c>
      <c r="AL22" s="1127"/>
      <c r="AM22" s="1127"/>
      <c r="AN22" s="1128"/>
      <c r="AO22" s="302">
        <v>98.5</v>
      </c>
      <c r="AP22" s="303">
        <v>99.7</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7" t="s">
        <v>496</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4" t="s">
        <v>499</v>
      </c>
      <c r="AL32" s="1135"/>
      <c r="AM32" s="1135"/>
      <c r="AN32" s="1136"/>
      <c r="AO32" s="312">
        <v>4212534</v>
      </c>
      <c r="AP32" s="312">
        <v>23986</v>
      </c>
      <c r="AQ32" s="313">
        <v>26619</v>
      </c>
      <c r="AR32" s="314">
        <v>-9.9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4" t="s">
        <v>500</v>
      </c>
      <c r="AL33" s="1135"/>
      <c r="AM33" s="1135"/>
      <c r="AN33" s="1136"/>
      <c r="AO33" s="312" t="s">
        <v>486</v>
      </c>
      <c r="AP33" s="312" t="s">
        <v>486</v>
      </c>
      <c r="AQ33" s="313">
        <v>3</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4" t="s">
        <v>501</v>
      </c>
      <c r="AL34" s="1135"/>
      <c r="AM34" s="1135"/>
      <c r="AN34" s="1136"/>
      <c r="AO34" s="312" t="s">
        <v>486</v>
      </c>
      <c r="AP34" s="312" t="s">
        <v>486</v>
      </c>
      <c r="AQ34" s="313">
        <v>28</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4" t="s">
        <v>502</v>
      </c>
      <c r="AL35" s="1135"/>
      <c r="AM35" s="1135"/>
      <c r="AN35" s="1136"/>
      <c r="AO35" s="312">
        <v>1999679</v>
      </c>
      <c r="AP35" s="312">
        <v>11386</v>
      </c>
      <c r="AQ35" s="313">
        <v>5266</v>
      </c>
      <c r="AR35" s="314">
        <v>116.2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4" t="s">
        <v>503</v>
      </c>
      <c r="AL36" s="1135"/>
      <c r="AM36" s="1135"/>
      <c r="AN36" s="1136"/>
      <c r="AO36" s="312" t="s">
        <v>486</v>
      </c>
      <c r="AP36" s="312" t="s">
        <v>486</v>
      </c>
      <c r="AQ36" s="313">
        <v>468</v>
      </c>
      <c r="AR36" s="314" t="s">
        <v>486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4" t="s">
        <v>504</v>
      </c>
      <c r="AL37" s="1135"/>
      <c r="AM37" s="1135"/>
      <c r="AN37" s="1136"/>
      <c r="AO37" s="312" t="s">
        <v>486</v>
      </c>
      <c r="AP37" s="312" t="s">
        <v>486</v>
      </c>
      <c r="AQ37" s="313">
        <v>985</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7" t="s">
        <v>505</v>
      </c>
      <c r="AL38" s="1138"/>
      <c r="AM38" s="1138"/>
      <c r="AN38" s="1139"/>
      <c r="AO38" s="315" t="s">
        <v>486</v>
      </c>
      <c r="AP38" s="315" t="s">
        <v>486</v>
      </c>
      <c r="AQ38" s="316">
        <v>1</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7" t="s">
        <v>506</v>
      </c>
      <c r="AL39" s="1138"/>
      <c r="AM39" s="1138"/>
      <c r="AN39" s="1139"/>
      <c r="AO39" s="312">
        <v>-3001528</v>
      </c>
      <c r="AP39" s="312">
        <v>-17091</v>
      </c>
      <c r="AQ39" s="313">
        <v>-7209</v>
      </c>
      <c r="AR39" s="314">
        <v>137.1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4" t="s">
        <v>507</v>
      </c>
      <c r="AL40" s="1135"/>
      <c r="AM40" s="1135"/>
      <c r="AN40" s="1136"/>
      <c r="AO40" s="312">
        <v>-2406948</v>
      </c>
      <c r="AP40" s="312">
        <v>-13705</v>
      </c>
      <c r="AQ40" s="313">
        <v>-18404</v>
      </c>
      <c r="AR40" s="314">
        <v>-25.5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0" t="s">
        <v>286</v>
      </c>
      <c r="AL41" s="1141"/>
      <c r="AM41" s="1141"/>
      <c r="AN41" s="1142"/>
      <c r="AO41" s="312">
        <v>803737</v>
      </c>
      <c r="AP41" s="312">
        <v>4576</v>
      </c>
      <c r="AQ41" s="313">
        <v>7755</v>
      </c>
      <c r="AR41" s="314">
        <v>-41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9" t="s">
        <v>477</v>
      </c>
      <c r="AN49" s="1131" t="s">
        <v>510</v>
      </c>
      <c r="AO49" s="1132"/>
      <c r="AP49" s="1132"/>
      <c r="AQ49" s="1132"/>
      <c r="AR49" s="113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0"/>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4508631</v>
      </c>
      <c r="AN51" s="334">
        <v>25558</v>
      </c>
      <c r="AO51" s="335">
        <v>-3.7</v>
      </c>
      <c r="AP51" s="336">
        <v>37644</v>
      </c>
      <c r="AQ51" s="337">
        <v>13.5</v>
      </c>
      <c r="AR51" s="338">
        <v>-17.2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2585273</v>
      </c>
      <c r="AN52" s="342">
        <v>14655</v>
      </c>
      <c r="AO52" s="343">
        <v>-22.1</v>
      </c>
      <c r="AP52" s="344">
        <v>24939</v>
      </c>
      <c r="AQ52" s="345">
        <v>22.5</v>
      </c>
      <c r="AR52" s="346">
        <v>-44.6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4899453</v>
      </c>
      <c r="AN53" s="334">
        <v>27672</v>
      </c>
      <c r="AO53" s="335">
        <v>8.3000000000000007</v>
      </c>
      <c r="AP53" s="336">
        <v>39221</v>
      </c>
      <c r="AQ53" s="337">
        <v>4.2</v>
      </c>
      <c r="AR53" s="338">
        <v>4.0999999999999996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3496763</v>
      </c>
      <c r="AN54" s="342">
        <v>19750</v>
      </c>
      <c r="AO54" s="343">
        <v>34.799999999999997</v>
      </c>
      <c r="AP54" s="344">
        <v>24821</v>
      </c>
      <c r="AQ54" s="345">
        <v>-0.5</v>
      </c>
      <c r="AR54" s="346">
        <v>35.299999999999997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2513949</v>
      </c>
      <c r="AN55" s="334">
        <v>14199</v>
      </c>
      <c r="AO55" s="335">
        <v>-48.7</v>
      </c>
      <c r="AP55" s="336">
        <v>38566</v>
      </c>
      <c r="AQ55" s="337">
        <v>-1.7</v>
      </c>
      <c r="AR55" s="338">
        <v>-47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1964316</v>
      </c>
      <c r="AN56" s="342">
        <v>11095</v>
      </c>
      <c r="AO56" s="343">
        <v>-43.8</v>
      </c>
      <c r="AP56" s="344">
        <v>24059</v>
      </c>
      <c r="AQ56" s="345">
        <v>-3.1</v>
      </c>
      <c r="AR56" s="346">
        <v>-40.700000000000003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5326825</v>
      </c>
      <c r="AN57" s="334">
        <v>30187</v>
      </c>
      <c r="AO57" s="335">
        <v>112.6</v>
      </c>
      <c r="AP57" s="336">
        <v>35156</v>
      </c>
      <c r="AQ57" s="337">
        <v>-8.8000000000000007</v>
      </c>
      <c r="AR57" s="338">
        <v>121.4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3494592</v>
      </c>
      <c r="AN58" s="342">
        <v>19804</v>
      </c>
      <c r="AO58" s="343">
        <v>78.5</v>
      </c>
      <c r="AP58" s="344">
        <v>22430</v>
      </c>
      <c r="AQ58" s="345">
        <v>-6.8</v>
      </c>
      <c r="AR58" s="346">
        <v>85.3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3959657</v>
      </c>
      <c r="AN59" s="334">
        <v>22546</v>
      </c>
      <c r="AO59" s="335">
        <v>-25.3</v>
      </c>
      <c r="AP59" s="336">
        <v>37029</v>
      </c>
      <c r="AQ59" s="337">
        <v>5.3</v>
      </c>
      <c r="AR59" s="338">
        <v>-30.6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2704504</v>
      </c>
      <c r="AN60" s="342">
        <v>15399</v>
      </c>
      <c r="AO60" s="343">
        <v>-22.2</v>
      </c>
      <c r="AP60" s="344">
        <v>23232</v>
      </c>
      <c r="AQ60" s="345">
        <v>3.6</v>
      </c>
      <c r="AR60" s="346">
        <v>-25.8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4241703</v>
      </c>
      <c r="AN61" s="349">
        <v>24032</v>
      </c>
      <c r="AO61" s="350">
        <v>8.6</v>
      </c>
      <c r="AP61" s="351">
        <v>37523</v>
      </c>
      <c r="AQ61" s="352">
        <v>2.5</v>
      </c>
      <c r="AR61" s="338">
        <v>6.1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2849090</v>
      </c>
      <c r="AN62" s="342">
        <v>16141</v>
      </c>
      <c r="AO62" s="343">
        <v>5</v>
      </c>
      <c r="AP62" s="344">
        <v>23896</v>
      </c>
      <c r="AQ62" s="345">
        <v>3.1</v>
      </c>
      <c r="AR62" s="346">
        <v>1.9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eWR9x7FXl7L1X2GwaXJ81SCcQXc8QlYgnQVL6o1fHnch0g5gV4O+dYAMepSOYyFzdyGfNPPr/E4AeFgvQ1xzYQ==" saltValue="TVSjhiYbcZHnEUb5MHS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uqs3FfzHruVLWvcGBjVw1KLPBExxtEHkfOm3uvMNukv9vwLq4ErAOqp/NxBoRa7D+gmgDtKA5kGM9fn339RNFA==" saltValue="CNX01VkPovTpufujDuxc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9V0xRt9DsqQHFt6cB3ltciMXs+421ezcVV0v4eB0J7II39Xw3eK5hxTzpYIASaorcJleV99jjjwdxJEUv0qL2Q==" saltValue="6GeqHSOVgkzoTvlXUveV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43" t="s">
        <v>3</v>
      </c>
      <c r="D47" s="1143"/>
      <c r="E47" s="1144"/>
      <c r="F47" s="11">
        <v>12.05</v>
      </c>
      <c r="G47" s="12">
        <v>12.8</v>
      </c>
      <c r="H47" s="12">
        <v>16.559999999999999</v>
      </c>
      <c r="I47" s="12">
        <v>20.95</v>
      </c>
      <c r="J47" s="13">
        <v>22.5</v>
      </c>
    </row>
    <row r="48" spans="2:10" ht="57.75" customHeight="1" x14ac:dyDescent="0.2">
      <c r="B48" s="14"/>
      <c r="C48" s="1145" t="s">
        <v>4</v>
      </c>
      <c r="D48" s="1145"/>
      <c r="E48" s="1146"/>
      <c r="F48" s="15">
        <v>7.2</v>
      </c>
      <c r="G48" s="16">
        <v>8.57</v>
      </c>
      <c r="H48" s="16">
        <v>12.48</v>
      </c>
      <c r="I48" s="16">
        <v>9.99</v>
      </c>
      <c r="J48" s="17">
        <v>7.39</v>
      </c>
    </row>
    <row r="49" spans="2:10" ht="57.75" customHeight="1" thickBot="1" x14ac:dyDescent="0.25">
      <c r="B49" s="18"/>
      <c r="C49" s="1147" t="s">
        <v>5</v>
      </c>
      <c r="D49" s="1147"/>
      <c r="E49" s="1148"/>
      <c r="F49" s="19" t="s">
        <v>529</v>
      </c>
      <c r="G49" s="20">
        <v>2.93</v>
      </c>
      <c r="H49" s="20">
        <v>7.04</v>
      </c>
      <c r="I49" s="20">
        <v>3.69</v>
      </c>
      <c r="J49" s="21" t="s">
        <v>530</v>
      </c>
    </row>
    <row r="50" spans="2:10" ht="13" x14ac:dyDescent="0.2"/>
  </sheetData>
  <sheetProtection algorithmName="SHA-512" hashValue="4uj/W7qSVtvYZYHBoRKROGytQfnGgWRr3Q9I9gaoUzlkBMqvHqNujVVHDKXHJEalL5aOo2resAov6JnwOpAKEQ==" saltValue="pA4Z4HkEsswWhQIN3m1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新山</cp:lastModifiedBy>
  <cp:lastPrinted>2025-03-17T00:58:32Z</cp:lastPrinted>
  <dcterms:created xsi:type="dcterms:W3CDTF">2025-02-19T01:58:58Z</dcterms:created>
  <dcterms:modified xsi:type="dcterms:W3CDTF">2025-03-25T02:50:57Z</dcterms:modified>
  <cp:category/>
</cp:coreProperties>
</file>